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S:\RDA\1RDA RPTTF Distributions\FY21-22 RPTTF Distribution JAN 2022 - ROPS 21-22B\1.0 Reporting\"/>
    </mc:Choice>
  </mc:AlternateContent>
  <xr:revisionPtr revIDLastSave="0" documentId="13_ncr:1_{060C4E25-8DD5-4735-B9A5-559AF9F04802}" xr6:coauthVersionLast="45" xr6:coauthVersionMax="45" xr10:uidLastSave="{00000000-0000-0000-0000-000000000000}"/>
  <bookViews>
    <workbookView xWindow="-120" yWindow="-120" windowWidth="29040" windowHeight="15840" xr2:uid="{F40D00D2-9B21-4D54-8B21-404E41D948A2}"/>
  </bookViews>
  <sheets>
    <sheet name="ROPS 21-22B Lead Sheet ATE" sheetId="1" r:id="rId1"/>
  </sheets>
  <definedNames>
    <definedName name="_xlnm.Print_Titles" localSheetId="0">'ROPS 21-22B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431" i="1" l="1"/>
  <c r="AB425" i="1"/>
  <c r="AB418" i="1"/>
  <c r="AB390" i="1"/>
  <c r="AB388" i="1"/>
  <c r="AB382" i="1"/>
  <c r="AB375" i="1"/>
  <c r="AB347" i="1"/>
  <c r="AB286" i="1"/>
  <c r="AB284" i="1"/>
  <c r="AB245" i="1"/>
  <c r="AB240" i="1"/>
  <c r="AB231" i="1"/>
  <c r="AB192" i="1"/>
  <c r="AB186" i="1"/>
  <c r="AB179" i="1"/>
  <c r="AB173" i="1"/>
  <c r="AB166" i="1"/>
  <c r="AB139" i="1"/>
  <c r="AB112" i="1"/>
  <c r="AB48" i="1"/>
  <c r="AB46" i="1"/>
  <c r="AB22" i="1"/>
  <c r="AB14" i="1"/>
  <c r="AB15" i="1" s="1"/>
  <c r="AD245" i="1"/>
  <c r="AA245" i="1"/>
  <c r="V245" i="1"/>
  <c r="K245" i="1"/>
  <c r="E244" i="1"/>
  <c r="I245" i="1"/>
  <c r="G245" i="1"/>
  <c r="F245" i="1"/>
  <c r="AC245" i="1"/>
  <c r="Z245" i="1"/>
  <c r="Y245" i="1"/>
  <c r="X245" i="1"/>
  <c r="T245" i="1"/>
  <c r="S245" i="1"/>
  <c r="R245" i="1"/>
  <c r="Q245" i="1"/>
  <c r="P245" i="1"/>
  <c r="O245" i="1"/>
  <c r="N245" i="1"/>
  <c r="L245" i="1"/>
  <c r="J245" i="1"/>
  <c r="E242" i="1"/>
  <c r="AE240" i="1"/>
  <c r="W240" i="1"/>
  <c r="O240" i="1"/>
  <c r="G240" i="1"/>
  <c r="E239" i="1"/>
  <c r="AA240" i="1"/>
  <c r="Z240" i="1"/>
  <c r="U240" i="1"/>
  <c r="S240" i="1"/>
  <c r="R240" i="1"/>
  <c r="M240" i="1"/>
  <c r="E238" i="1"/>
  <c r="J240" i="1"/>
  <c r="AD240" i="1"/>
  <c r="AC240" i="1"/>
  <c r="Y240" i="1"/>
  <c r="X240" i="1"/>
  <c r="V240" i="1"/>
  <c r="T240" i="1"/>
  <c r="Q240" i="1"/>
  <c r="P240" i="1"/>
  <c r="L240" i="1"/>
  <c r="I240" i="1"/>
  <c r="H240" i="1"/>
  <c r="F240" i="1"/>
  <c r="AD22" i="1"/>
  <c r="Z22" i="1"/>
  <c r="V22" i="1"/>
  <c r="R22" i="1"/>
  <c r="N22" i="1"/>
  <c r="J22" i="1"/>
  <c r="F22" i="1"/>
  <c r="E21" i="1"/>
  <c r="E20" i="1"/>
  <c r="E19" i="1"/>
  <c r="AE22" i="1"/>
  <c r="AC22" i="1"/>
  <c r="AA22" i="1"/>
  <c r="Y22" i="1"/>
  <c r="X22" i="1"/>
  <c r="W22" i="1"/>
  <c r="U22" i="1"/>
  <c r="T22" i="1"/>
  <c r="S22" i="1"/>
  <c r="Q22" i="1"/>
  <c r="P22" i="1"/>
  <c r="O22" i="1"/>
  <c r="M22" i="1"/>
  <c r="L22" i="1"/>
  <c r="K22" i="1"/>
  <c r="I22" i="1"/>
  <c r="H22" i="1"/>
  <c r="AD14" i="1"/>
  <c r="AD15" i="1" s="1"/>
  <c r="Z14" i="1"/>
  <c r="Z15" i="1" s="1"/>
  <c r="Y14" i="1"/>
  <c r="Y15" i="1" s="1"/>
  <c r="V14" i="1"/>
  <c r="V15" i="1" s="1"/>
  <c r="U14" i="1"/>
  <c r="U15" i="1" s="1"/>
  <c r="R14" i="1"/>
  <c r="R15" i="1" s="1"/>
  <c r="Q14" i="1"/>
  <c r="Q15" i="1" s="1"/>
  <c r="N14" i="1"/>
  <c r="N15" i="1" s="1"/>
  <c r="M14" i="1"/>
  <c r="M15" i="1" s="1"/>
  <c r="J14" i="1"/>
  <c r="J15" i="1" s="1"/>
  <c r="I14" i="1"/>
  <c r="I15" i="1" s="1"/>
  <c r="F14" i="1"/>
  <c r="E13" i="1"/>
  <c r="E12" i="1"/>
  <c r="E11" i="1"/>
  <c r="E10" i="1"/>
  <c r="AC14" i="1"/>
  <c r="AC15" i="1" s="1"/>
  <c r="X14" i="1"/>
  <c r="X15" i="1" s="1"/>
  <c r="T14" i="1"/>
  <c r="T15" i="1" s="1"/>
  <c r="P14" i="1"/>
  <c r="P15" i="1" s="1"/>
  <c r="L14" i="1"/>
  <c r="L15" i="1" s="1"/>
  <c r="H14" i="1"/>
  <c r="H15" i="1" s="1"/>
  <c r="F15" i="1" l="1"/>
  <c r="AB433" i="1"/>
  <c r="AB233" i="1"/>
  <c r="AB234" i="1" s="1"/>
  <c r="AB235" i="1" s="1"/>
  <c r="AB254" i="1" s="1"/>
  <c r="AB432" i="1"/>
  <c r="E246" i="1"/>
  <c r="E26" i="1"/>
  <c r="K46" i="1"/>
  <c r="N112" i="1"/>
  <c r="O46" i="1"/>
  <c r="V48" i="1"/>
  <c r="V112" i="1"/>
  <c r="E54" i="1"/>
  <c r="E42" i="1"/>
  <c r="AD48" i="1"/>
  <c r="AD112" i="1"/>
  <c r="E56" i="1"/>
  <c r="E58" i="1"/>
  <c r="W46" i="1"/>
  <c r="AA46" i="1"/>
  <c r="E60" i="1"/>
  <c r="S46" i="1"/>
  <c r="AE46" i="1"/>
  <c r="E62" i="1"/>
  <c r="E34" i="1"/>
  <c r="E64" i="1"/>
  <c r="G46" i="1"/>
  <c r="E30" i="1"/>
  <c r="E47" i="1"/>
  <c r="E48" i="1" s="1"/>
  <c r="F48" i="1"/>
  <c r="F112" i="1"/>
  <c r="E50" i="1"/>
  <c r="E66" i="1"/>
  <c r="N48" i="1"/>
  <c r="E52" i="1"/>
  <c r="E68" i="1"/>
  <c r="E70" i="1"/>
  <c r="U46" i="1"/>
  <c r="F46" i="1"/>
  <c r="E25" i="1"/>
  <c r="N46" i="1"/>
  <c r="V46" i="1"/>
  <c r="AD46" i="1"/>
  <c r="E33" i="1"/>
  <c r="E41" i="1"/>
  <c r="I48" i="1"/>
  <c r="Q48" i="1"/>
  <c r="Y48" i="1"/>
  <c r="I112" i="1"/>
  <c r="Q112" i="1"/>
  <c r="Y112" i="1"/>
  <c r="E136" i="1"/>
  <c r="E38" i="1"/>
  <c r="J48" i="1"/>
  <c r="R48" i="1"/>
  <c r="Z48" i="1"/>
  <c r="J112" i="1"/>
  <c r="R112" i="1"/>
  <c r="Z112" i="1"/>
  <c r="E51" i="1"/>
  <c r="E53" i="1"/>
  <c r="E55" i="1"/>
  <c r="E57" i="1"/>
  <c r="E59" i="1"/>
  <c r="E61" i="1"/>
  <c r="E63" i="1"/>
  <c r="E65" i="1"/>
  <c r="E67" i="1"/>
  <c r="E69" i="1"/>
  <c r="E71" i="1"/>
  <c r="E73" i="1"/>
  <c r="E75" i="1"/>
  <c r="K139" i="1"/>
  <c r="P46" i="1"/>
  <c r="X46" i="1"/>
  <c r="E27" i="1"/>
  <c r="E35" i="1"/>
  <c r="E43" i="1"/>
  <c r="K48" i="1"/>
  <c r="S48" i="1"/>
  <c r="AA48" i="1"/>
  <c r="K112" i="1"/>
  <c r="S112" i="1"/>
  <c r="AA112" i="1"/>
  <c r="S139" i="1"/>
  <c r="I46" i="1"/>
  <c r="Q46" i="1"/>
  <c r="Y46" i="1"/>
  <c r="E32" i="1"/>
  <c r="E40" i="1"/>
  <c r="L48" i="1"/>
  <c r="T48" i="1"/>
  <c r="AC48" i="1"/>
  <c r="L112" i="1"/>
  <c r="T112" i="1"/>
  <c r="AC112" i="1"/>
  <c r="AA139" i="1"/>
  <c r="H46" i="1"/>
  <c r="J46" i="1"/>
  <c r="R46" i="1"/>
  <c r="Z46" i="1"/>
  <c r="E29" i="1"/>
  <c r="E37" i="1"/>
  <c r="E45" i="1"/>
  <c r="M48" i="1"/>
  <c r="U48" i="1"/>
  <c r="M112" i="1"/>
  <c r="U112" i="1"/>
  <c r="E72" i="1"/>
  <c r="E74" i="1"/>
  <c r="L46" i="1"/>
  <c r="T46" i="1"/>
  <c r="AC46" i="1"/>
  <c r="E31" i="1"/>
  <c r="E39" i="1"/>
  <c r="G48" i="1"/>
  <c r="O48" i="1"/>
  <c r="W48" i="1"/>
  <c r="AE48" i="1"/>
  <c r="G112" i="1"/>
  <c r="O112" i="1"/>
  <c r="W112" i="1"/>
  <c r="AE112" i="1"/>
  <c r="K166" i="1"/>
  <c r="E76" i="1"/>
  <c r="M46" i="1"/>
  <c r="E28" i="1"/>
  <c r="E36" i="1"/>
  <c r="E44" i="1"/>
  <c r="H48" i="1"/>
  <c r="P48" i="1"/>
  <c r="X48" i="1"/>
  <c r="H112" i="1"/>
  <c r="P112" i="1"/>
  <c r="X112" i="1"/>
  <c r="V166" i="1"/>
  <c r="E78" i="1"/>
  <c r="E80" i="1"/>
  <c r="E82" i="1"/>
  <c r="E84" i="1"/>
  <c r="E86" i="1"/>
  <c r="E88" i="1"/>
  <c r="E90" i="1"/>
  <c r="E92" i="1"/>
  <c r="E94" i="1"/>
  <c r="E96" i="1"/>
  <c r="E98" i="1"/>
  <c r="E100" i="1"/>
  <c r="E102" i="1"/>
  <c r="E104" i="1"/>
  <c r="E106" i="1"/>
  <c r="E108" i="1"/>
  <c r="E110" i="1"/>
  <c r="J139" i="1"/>
  <c r="R139" i="1"/>
  <c r="Z139" i="1"/>
  <c r="E114" i="1"/>
  <c r="E116" i="1"/>
  <c r="E118" i="1"/>
  <c r="E120" i="1"/>
  <c r="E122" i="1"/>
  <c r="E124" i="1"/>
  <c r="E126" i="1"/>
  <c r="E128" i="1"/>
  <c r="E131" i="1"/>
  <c r="J166" i="1"/>
  <c r="T166" i="1"/>
  <c r="AE166" i="1"/>
  <c r="E145" i="1"/>
  <c r="E153" i="1"/>
  <c r="N173" i="1"/>
  <c r="R179" i="1"/>
  <c r="E182" i="1"/>
  <c r="E149" i="1"/>
  <c r="R173" i="1"/>
  <c r="V179" i="1"/>
  <c r="L139" i="1"/>
  <c r="T139" i="1"/>
  <c r="AC139" i="1"/>
  <c r="E133" i="1"/>
  <c r="L166" i="1"/>
  <c r="W166" i="1"/>
  <c r="E141" i="1"/>
  <c r="E151" i="1"/>
  <c r="V173" i="1"/>
  <c r="Z179" i="1"/>
  <c r="M139" i="1"/>
  <c r="U139" i="1"/>
  <c r="E130" i="1"/>
  <c r="E138" i="1"/>
  <c r="N166" i="1"/>
  <c r="X166" i="1"/>
  <c r="E148" i="1"/>
  <c r="E154" i="1"/>
  <c r="Z173" i="1"/>
  <c r="AD179" i="1"/>
  <c r="E77" i="1"/>
  <c r="E79" i="1"/>
  <c r="E81" i="1"/>
  <c r="E83" i="1"/>
  <c r="E85" i="1"/>
  <c r="E87" i="1"/>
  <c r="E89" i="1"/>
  <c r="E91" i="1"/>
  <c r="E93" i="1"/>
  <c r="E95" i="1"/>
  <c r="E97" i="1"/>
  <c r="E99" i="1"/>
  <c r="E101" i="1"/>
  <c r="E103" i="1"/>
  <c r="E105" i="1"/>
  <c r="E107" i="1"/>
  <c r="E109" i="1"/>
  <c r="E111" i="1"/>
  <c r="F139" i="1"/>
  <c r="E113" i="1"/>
  <c r="N139" i="1"/>
  <c r="V139" i="1"/>
  <c r="AD139" i="1"/>
  <c r="E115" i="1"/>
  <c r="E117" i="1"/>
  <c r="E119" i="1"/>
  <c r="E121" i="1"/>
  <c r="E123" i="1"/>
  <c r="E125" i="1"/>
  <c r="E127" i="1"/>
  <c r="E135" i="1"/>
  <c r="O166" i="1"/>
  <c r="Z166" i="1"/>
  <c r="E143" i="1"/>
  <c r="AD173" i="1"/>
  <c r="J186" i="1"/>
  <c r="G139" i="1"/>
  <c r="O139" i="1"/>
  <c r="W139" i="1"/>
  <c r="AE139" i="1"/>
  <c r="E132" i="1"/>
  <c r="F166" i="1"/>
  <c r="E140" i="1"/>
  <c r="P166" i="1"/>
  <c r="AA166" i="1"/>
  <c r="E147" i="1"/>
  <c r="E152" i="1"/>
  <c r="F179" i="1"/>
  <c r="E174" i="1"/>
  <c r="E175" i="1"/>
  <c r="E176" i="1"/>
  <c r="E177" i="1"/>
  <c r="E178" i="1"/>
  <c r="R186" i="1"/>
  <c r="H139" i="1"/>
  <c r="P139" i="1"/>
  <c r="X139" i="1"/>
  <c r="E129" i="1"/>
  <c r="E137" i="1"/>
  <c r="G166" i="1"/>
  <c r="R166" i="1"/>
  <c r="AC166" i="1"/>
  <c r="E155" i="1"/>
  <c r="F173" i="1"/>
  <c r="E168" i="1"/>
  <c r="E169" i="1"/>
  <c r="E170" i="1"/>
  <c r="E171" i="1"/>
  <c r="E172" i="1"/>
  <c r="J179" i="1"/>
  <c r="Z186" i="1"/>
  <c r="I139" i="1"/>
  <c r="Q139" i="1"/>
  <c r="Y139" i="1"/>
  <c r="E134" i="1"/>
  <c r="H166" i="1"/>
  <c r="S166" i="1"/>
  <c r="AD166" i="1"/>
  <c r="E142" i="1"/>
  <c r="E144" i="1"/>
  <c r="E146" i="1"/>
  <c r="E150" i="1"/>
  <c r="E156" i="1"/>
  <c r="E157" i="1"/>
  <c r="E158" i="1"/>
  <c r="E159" i="1"/>
  <c r="E160" i="1"/>
  <c r="E161" i="1"/>
  <c r="E162" i="1"/>
  <c r="E163" i="1"/>
  <c r="E164" i="1"/>
  <c r="E165" i="1"/>
  <c r="J173" i="1"/>
  <c r="N179" i="1"/>
  <c r="I166" i="1"/>
  <c r="Q166" i="1"/>
  <c r="Y166" i="1"/>
  <c r="M173" i="1"/>
  <c r="U173" i="1"/>
  <c r="M179" i="1"/>
  <c r="U179" i="1"/>
  <c r="M186" i="1"/>
  <c r="U186" i="1"/>
  <c r="J192" i="1"/>
  <c r="T192" i="1"/>
  <c r="Q231" i="1"/>
  <c r="F186" i="1"/>
  <c r="E181" i="1"/>
  <c r="N186" i="1"/>
  <c r="V186" i="1"/>
  <c r="AD186" i="1"/>
  <c r="E183" i="1"/>
  <c r="E185" i="1"/>
  <c r="L192" i="1"/>
  <c r="U192" i="1"/>
  <c r="AD192" i="1"/>
  <c r="T231" i="1"/>
  <c r="G173" i="1"/>
  <c r="O173" i="1"/>
  <c r="W173" i="1"/>
  <c r="AE173" i="1"/>
  <c r="G179" i="1"/>
  <c r="O179" i="1"/>
  <c r="W179" i="1"/>
  <c r="AE179" i="1"/>
  <c r="G186" i="1"/>
  <c r="O186" i="1"/>
  <c r="W186" i="1"/>
  <c r="AE186" i="1"/>
  <c r="M192" i="1"/>
  <c r="V192" i="1"/>
  <c r="AE192" i="1"/>
  <c r="W231" i="1"/>
  <c r="H173" i="1"/>
  <c r="P173" i="1"/>
  <c r="X173" i="1"/>
  <c r="H179" i="1"/>
  <c r="P179" i="1"/>
  <c r="X179" i="1"/>
  <c r="H186" i="1"/>
  <c r="P186" i="1"/>
  <c r="X186" i="1"/>
  <c r="N192" i="1"/>
  <c r="W192" i="1"/>
  <c r="Y231" i="1"/>
  <c r="M166" i="1"/>
  <c r="U166" i="1"/>
  <c r="I173" i="1"/>
  <c r="Q173" i="1"/>
  <c r="Y173" i="1"/>
  <c r="I179" i="1"/>
  <c r="Q179" i="1"/>
  <c r="Y179" i="1"/>
  <c r="I186" i="1"/>
  <c r="Q186" i="1"/>
  <c r="Y186" i="1"/>
  <c r="E187" i="1"/>
  <c r="F192" i="1"/>
  <c r="O192" i="1"/>
  <c r="X192" i="1"/>
  <c r="G231" i="1"/>
  <c r="AC231" i="1"/>
  <c r="E184" i="1"/>
  <c r="G192" i="1"/>
  <c r="P192" i="1"/>
  <c r="Y192" i="1"/>
  <c r="E188" i="1"/>
  <c r="I231" i="1"/>
  <c r="AE231" i="1"/>
  <c r="K173" i="1"/>
  <c r="S173" i="1"/>
  <c r="AA173" i="1"/>
  <c r="K179" i="1"/>
  <c r="S179" i="1"/>
  <c r="AA179" i="1"/>
  <c r="K186" i="1"/>
  <c r="S186" i="1"/>
  <c r="AA186" i="1"/>
  <c r="H192" i="1"/>
  <c r="Q192" i="1"/>
  <c r="Z192" i="1"/>
  <c r="L231" i="1"/>
  <c r="L173" i="1"/>
  <c r="T173" i="1"/>
  <c r="AC173" i="1"/>
  <c r="L179" i="1"/>
  <c r="T179" i="1"/>
  <c r="AC179" i="1"/>
  <c r="L186" i="1"/>
  <c r="T186" i="1"/>
  <c r="AC186" i="1"/>
  <c r="I192" i="1"/>
  <c r="R192" i="1"/>
  <c r="AC192" i="1"/>
  <c r="O231" i="1"/>
  <c r="K192" i="1"/>
  <c r="S192" i="1"/>
  <c r="AA192" i="1"/>
  <c r="K231" i="1"/>
  <c r="S231" i="1"/>
  <c r="AA231" i="1"/>
  <c r="L284" i="1"/>
  <c r="N284" i="1"/>
  <c r="E263" i="1"/>
  <c r="M286" i="1"/>
  <c r="M231" i="1"/>
  <c r="U231" i="1"/>
  <c r="T284" i="1"/>
  <c r="E265" i="1"/>
  <c r="X286" i="1"/>
  <c r="E189" i="1"/>
  <c r="E191" i="1"/>
  <c r="F231" i="1"/>
  <c r="E194" i="1"/>
  <c r="N231" i="1"/>
  <c r="V231" i="1"/>
  <c r="AD231" i="1"/>
  <c r="E196" i="1"/>
  <c r="E198" i="1"/>
  <c r="E200" i="1"/>
  <c r="E202" i="1"/>
  <c r="E204" i="1"/>
  <c r="E206" i="1"/>
  <c r="E208" i="1"/>
  <c r="E210" i="1"/>
  <c r="E212" i="1"/>
  <c r="E214" i="1"/>
  <c r="E216" i="1"/>
  <c r="E218" i="1"/>
  <c r="E220" i="1"/>
  <c r="E222" i="1"/>
  <c r="E224" i="1"/>
  <c r="E226" i="1"/>
  <c r="E228" i="1"/>
  <c r="E230" i="1"/>
  <c r="V284" i="1"/>
  <c r="E267" i="1"/>
  <c r="AC284" i="1"/>
  <c r="E269" i="1"/>
  <c r="H231" i="1"/>
  <c r="P231" i="1"/>
  <c r="X231" i="1"/>
  <c r="AD284" i="1"/>
  <c r="E261" i="1"/>
  <c r="E271" i="1"/>
  <c r="E259" i="1"/>
  <c r="E190" i="1"/>
  <c r="J231" i="1"/>
  <c r="R231" i="1"/>
  <c r="Z231" i="1"/>
  <c r="E195" i="1"/>
  <c r="E197" i="1"/>
  <c r="E199" i="1"/>
  <c r="E201" i="1"/>
  <c r="E203" i="1"/>
  <c r="E205" i="1"/>
  <c r="E207" i="1"/>
  <c r="E209" i="1"/>
  <c r="E211" i="1"/>
  <c r="E213" i="1"/>
  <c r="E215" i="1"/>
  <c r="E217" i="1"/>
  <c r="E219" i="1"/>
  <c r="E221" i="1"/>
  <c r="E223" i="1"/>
  <c r="E225" i="1"/>
  <c r="E227" i="1"/>
  <c r="E229" i="1"/>
  <c r="E257" i="1"/>
  <c r="F284" i="1"/>
  <c r="L347" i="1"/>
  <c r="V347" i="1"/>
  <c r="E294" i="1"/>
  <c r="E249" i="1"/>
  <c r="E251" i="1"/>
  <c r="G284" i="1"/>
  <c r="O284" i="1"/>
  <c r="W284" i="1"/>
  <c r="AE284" i="1"/>
  <c r="E280" i="1"/>
  <c r="N286" i="1"/>
  <c r="Z286" i="1"/>
  <c r="M347" i="1"/>
  <c r="W347" i="1"/>
  <c r="H284" i="1"/>
  <c r="P284" i="1"/>
  <c r="X284" i="1"/>
  <c r="E272" i="1"/>
  <c r="P286" i="1"/>
  <c r="AA286" i="1"/>
  <c r="N347" i="1"/>
  <c r="Y347" i="1"/>
  <c r="I284" i="1"/>
  <c r="Q284" i="1"/>
  <c r="Y284" i="1"/>
  <c r="E274" i="1"/>
  <c r="F286" i="1"/>
  <c r="E285" i="1"/>
  <c r="E286" i="1" s="1"/>
  <c r="R286" i="1"/>
  <c r="AC286" i="1"/>
  <c r="O347" i="1"/>
  <c r="AA347" i="1"/>
  <c r="E290" i="1"/>
  <c r="J284" i="1"/>
  <c r="R284" i="1"/>
  <c r="Z284" i="1"/>
  <c r="E258" i="1"/>
  <c r="E260" i="1"/>
  <c r="E262" i="1"/>
  <c r="E264" i="1"/>
  <c r="E266" i="1"/>
  <c r="E268" i="1"/>
  <c r="E270" i="1"/>
  <c r="E276" i="1"/>
  <c r="E282" i="1"/>
  <c r="H286" i="1"/>
  <c r="S286" i="1"/>
  <c r="F347" i="1"/>
  <c r="E287" i="1"/>
  <c r="Q347" i="1"/>
  <c r="AC347" i="1"/>
  <c r="E248" i="1"/>
  <c r="E250" i="1"/>
  <c r="K284" i="1"/>
  <c r="S284" i="1"/>
  <c r="AA284" i="1"/>
  <c r="E278" i="1"/>
  <c r="J286" i="1"/>
  <c r="T286" i="1"/>
  <c r="AD286" i="1"/>
  <c r="G347" i="1"/>
  <c r="S347" i="1"/>
  <c r="K286" i="1"/>
  <c r="U286" i="1"/>
  <c r="I347" i="1"/>
  <c r="T347" i="1"/>
  <c r="AD347" i="1"/>
  <c r="E292" i="1"/>
  <c r="M284" i="1"/>
  <c r="U284" i="1"/>
  <c r="L286" i="1"/>
  <c r="V286" i="1"/>
  <c r="K347" i="1"/>
  <c r="U347" i="1"/>
  <c r="AE347" i="1"/>
  <c r="E273" i="1"/>
  <c r="E275" i="1"/>
  <c r="E277" i="1"/>
  <c r="E279" i="1"/>
  <c r="E281" i="1"/>
  <c r="E283" i="1"/>
  <c r="G286" i="1"/>
  <c r="O286" i="1"/>
  <c r="W286" i="1"/>
  <c r="AE286" i="1"/>
  <c r="H347" i="1"/>
  <c r="P347" i="1"/>
  <c r="X347" i="1"/>
  <c r="E310" i="1"/>
  <c r="I286" i="1"/>
  <c r="Q286" i="1"/>
  <c r="Y286" i="1"/>
  <c r="J347" i="1"/>
  <c r="R347" i="1"/>
  <c r="Z347" i="1"/>
  <c r="E288" i="1"/>
  <c r="E312" i="1"/>
  <c r="E320" i="1"/>
  <c r="E304" i="1"/>
  <c r="E316" i="1"/>
  <c r="E296" i="1"/>
  <c r="E300" i="1"/>
  <c r="E306" i="1"/>
  <c r="E328" i="1"/>
  <c r="E332" i="1"/>
  <c r="E302" i="1"/>
  <c r="E318" i="1"/>
  <c r="E334" i="1"/>
  <c r="E345" i="1"/>
  <c r="E357" i="1"/>
  <c r="E322" i="1"/>
  <c r="I375" i="1"/>
  <c r="E308" i="1"/>
  <c r="E324" i="1"/>
  <c r="E335" i="1"/>
  <c r="E337" i="1"/>
  <c r="S375" i="1"/>
  <c r="E326" i="1"/>
  <c r="E336" i="1"/>
  <c r="E339" i="1"/>
  <c r="E341" i="1"/>
  <c r="E298" i="1"/>
  <c r="E314" i="1"/>
  <c r="E330" i="1"/>
  <c r="E333" i="1"/>
  <c r="H375" i="1"/>
  <c r="R375" i="1"/>
  <c r="AC375" i="1"/>
  <c r="E353" i="1"/>
  <c r="E367" i="1"/>
  <c r="E369" i="1"/>
  <c r="R418" i="1"/>
  <c r="J375" i="1"/>
  <c r="T375" i="1"/>
  <c r="E363" i="1"/>
  <c r="H388" i="1"/>
  <c r="E396" i="1"/>
  <c r="K375" i="1"/>
  <c r="U375" i="1"/>
  <c r="W388" i="1"/>
  <c r="M390" i="1"/>
  <c r="E289" i="1"/>
  <c r="E291" i="1"/>
  <c r="E293" i="1"/>
  <c r="E295" i="1"/>
  <c r="E297" i="1"/>
  <c r="E299" i="1"/>
  <c r="E301" i="1"/>
  <c r="E303" i="1"/>
  <c r="E305" i="1"/>
  <c r="E307" i="1"/>
  <c r="E309" i="1"/>
  <c r="E311" i="1"/>
  <c r="E313" i="1"/>
  <c r="E315" i="1"/>
  <c r="E317" i="1"/>
  <c r="E319" i="1"/>
  <c r="E321" i="1"/>
  <c r="E323" i="1"/>
  <c r="E325" i="1"/>
  <c r="E327" i="1"/>
  <c r="E329" i="1"/>
  <c r="E331" i="1"/>
  <c r="L375" i="1"/>
  <c r="X375" i="1"/>
  <c r="E349" i="1"/>
  <c r="E359" i="1"/>
  <c r="O382" i="1"/>
  <c r="AA390" i="1"/>
  <c r="M375" i="1"/>
  <c r="Y375" i="1"/>
  <c r="E365" i="1"/>
  <c r="E370" i="1"/>
  <c r="Y382" i="1"/>
  <c r="P375" i="1"/>
  <c r="Z375" i="1"/>
  <c r="E351" i="1"/>
  <c r="E355" i="1"/>
  <c r="E343" i="1"/>
  <c r="Q375" i="1"/>
  <c r="AA375" i="1"/>
  <c r="E361" i="1"/>
  <c r="M382" i="1"/>
  <c r="X382" i="1"/>
  <c r="E377" i="1"/>
  <c r="G388" i="1"/>
  <c r="T388" i="1"/>
  <c r="E386" i="1"/>
  <c r="K390" i="1"/>
  <c r="Z390" i="1"/>
  <c r="Q418" i="1"/>
  <c r="E399" i="1"/>
  <c r="E372" i="1"/>
  <c r="P382" i="1"/>
  <c r="Z382" i="1"/>
  <c r="E379" i="1"/>
  <c r="J388" i="1"/>
  <c r="Y388" i="1"/>
  <c r="O390" i="1"/>
  <c r="T418" i="1"/>
  <c r="E393" i="1"/>
  <c r="E374" i="1"/>
  <c r="G382" i="1"/>
  <c r="Q382" i="1"/>
  <c r="AC382" i="1"/>
  <c r="K388" i="1"/>
  <c r="Z388" i="1"/>
  <c r="Q390" i="1"/>
  <c r="X418" i="1"/>
  <c r="P431" i="1"/>
  <c r="F375" i="1"/>
  <c r="E348" i="1"/>
  <c r="N375" i="1"/>
  <c r="V375" i="1"/>
  <c r="AD375" i="1"/>
  <c r="E350" i="1"/>
  <c r="E352" i="1"/>
  <c r="E354" i="1"/>
  <c r="E356" i="1"/>
  <c r="E358" i="1"/>
  <c r="E360" i="1"/>
  <c r="E362" i="1"/>
  <c r="E364" i="1"/>
  <c r="E366" i="1"/>
  <c r="E368" i="1"/>
  <c r="H382" i="1"/>
  <c r="R382" i="1"/>
  <c r="N388" i="1"/>
  <c r="AC388" i="1"/>
  <c r="R390" i="1"/>
  <c r="H418" i="1"/>
  <c r="Z418" i="1"/>
  <c r="E394" i="1"/>
  <c r="E400" i="1"/>
  <c r="E338" i="1"/>
  <c r="E340" i="1"/>
  <c r="E342" i="1"/>
  <c r="E344" i="1"/>
  <c r="E346" i="1"/>
  <c r="G375" i="1"/>
  <c r="O375" i="1"/>
  <c r="W375" i="1"/>
  <c r="AE375" i="1"/>
  <c r="I382" i="1"/>
  <c r="T382" i="1"/>
  <c r="AE382" i="1"/>
  <c r="P388" i="1"/>
  <c r="AD388" i="1"/>
  <c r="T390" i="1"/>
  <c r="I418" i="1"/>
  <c r="AA418" i="1"/>
  <c r="J382" i="1"/>
  <c r="U382" i="1"/>
  <c r="E381" i="1"/>
  <c r="Q388" i="1"/>
  <c r="H390" i="1"/>
  <c r="W390" i="1"/>
  <c r="K418" i="1"/>
  <c r="L382" i="1"/>
  <c r="W382" i="1"/>
  <c r="S388" i="1"/>
  <c r="E384" i="1"/>
  <c r="E385" i="1"/>
  <c r="E387" i="1"/>
  <c r="I390" i="1"/>
  <c r="X390" i="1"/>
  <c r="N418" i="1"/>
  <c r="E395" i="1"/>
  <c r="F382" i="1"/>
  <c r="E376" i="1"/>
  <c r="N382" i="1"/>
  <c r="V382" i="1"/>
  <c r="AD382" i="1"/>
  <c r="E378" i="1"/>
  <c r="E380" i="1"/>
  <c r="L388" i="1"/>
  <c r="V388" i="1"/>
  <c r="AE388" i="1"/>
  <c r="J390" i="1"/>
  <c r="S390" i="1"/>
  <c r="AC390" i="1"/>
  <c r="J418" i="1"/>
  <c r="S418" i="1"/>
  <c r="AC418" i="1"/>
  <c r="E397" i="1"/>
  <c r="E398" i="1"/>
  <c r="E383" i="1"/>
  <c r="F388" i="1"/>
  <c r="O388" i="1"/>
  <c r="X388" i="1"/>
  <c r="L390" i="1"/>
  <c r="U390" i="1"/>
  <c r="AE390" i="1"/>
  <c r="L418" i="1"/>
  <c r="U418" i="1"/>
  <c r="AD418" i="1"/>
  <c r="E401" i="1"/>
  <c r="E402" i="1"/>
  <c r="L425" i="1"/>
  <c r="M418" i="1"/>
  <c r="V418" i="1"/>
  <c r="AC425" i="1"/>
  <c r="E371" i="1"/>
  <c r="E373" i="1"/>
  <c r="K382" i="1"/>
  <c r="S382" i="1"/>
  <c r="AA382" i="1"/>
  <c r="I388" i="1"/>
  <c r="R388" i="1"/>
  <c r="AA388" i="1"/>
  <c r="G390" i="1"/>
  <c r="P390" i="1"/>
  <c r="Y390" i="1"/>
  <c r="F418" i="1"/>
  <c r="E391" i="1"/>
  <c r="P418" i="1"/>
  <c r="Y418" i="1"/>
  <c r="E392" i="1"/>
  <c r="E409" i="1"/>
  <c r="E413" i="1"/>
  <c r="E403" i="1"/>
  <c r="E405" i="1"/>
  <c r="E408" i="1"/>
  <c r="E416" i="1"/>
  <c r="K425" i="1"/>
  <c r="AA425" i="1"/>
  <c r="L431" i="1"/>
  <c r="E410" i="1"/>
  <c r="E417" i="1"/>
  <c r="O425" i="1"/>
  <c r="AE425" i="1"/>
  <c r="T431" i="1"/>
  <c r="E407" i="1"/>
  <c r="E415" i="1"/>
  <c r="P425" i="1"/>
  <c r="X431" i="1"/>
  <c r="M388" i="1"/>
  <c r="U388" i="1"/>
  <c r="E389" i="1"/>
  <c r="E390" i="1" s="1"/>
  <c r="F390" i="1"/>
  <c r="N390" i="1"/>
  <c r="V390" i="1"/>
  <c r="AD390" i="1"/>
  <c r="G418" i="1"/>
  <c r="O418" i="1"/>
  <c r="W418" i="1"/>
  <c r="AE418" i="1"/>
  <c r="E404" i="1"/>
  <c r="E412" i="1"/>
  <c r="S425" i="1"/>
  <c r="AC431" i="1"/>
  <c r="T425" i="1"/>
  <c r="E406" i="1"/>
  <c r="E414" i="1"/>
  <c r="G425" i="1"/>
  <c r="W425" i="1"/>
  <c r="E411" i="1"/>
  <c r="H425" i="1"/>
  <c r="X425" i="1"/>
  <c r="H431" i="1"/>
  <c r="M431" i="1"/>
  <c r="U431" i="1"/>
  <c r="I425" i="1"/>
  <c r="Q425" i="1"/>
  <c r="Y425" i="1"/>
  <c r="F431" i="1"/>
  <c r="E426" i="1"/>
  <c r="N431" i="1"/>
  <c r="V431" i="1"/>
  <c r="AD431" i="1"/>
  <c r="E428" i="1"/>
  <c r="E430" i="1"/>
  <c r="J425" i="1"/>
  <c r="R425" i="1"/>
  <c r="Z425" i="1"/>
  <c r="E420" i="1"/>
  <c r="E422" i="1"/>
  <c r="E424" i="1"/>
  <c r="G431" i="1"/>
  <c r="O431" i="1"/>
  <c r="W431" i="1"/>
  <c r="AE431" i="1"/>
  <c r="I431" i="1"/>
  <c r="Q431" i="1"/>
  <c r="Y431" i="1"/>
  <c r="M425" i="1"/>
  <c r="U425" i="1"/>
  <c r="J431" i="1"/>
  <c r="R431" i="1"/>
  <c r="Z431" i="1"/>
  <c r="E427" i="1"/>
  <c r="E429" i="1"/>
  <c r="F425" i="1"/>
  <c r="E419" i="1"/>
  <c r="N425" i="1"/>
  <c r="V425" i="1"/>
  <c r="AD425" i="1"/>
  <c r="E421" i="1"/>
  <c r="E423" i="1"/>
  <c r="K431" i="1"/>
  <c r="S431" i="1"/>
  <c r="AA431" i="1"/>
  <c r="E18" i="1"/>
  <c r="G22" i="1"/>
  <c r="E22" i="1" s="1"/>
  <c r="O14" i="1"/>
  <c r="O15" i="1" s="1"/>
  <c r="AE14" i="1"/>
  <c r="AE15" i="1" s="1"/>
  <c r="AA14" i="1"/>
  <c r="AA15" i="1" s="1"/>
  <c r="K14" i="1"/>
  <c r="K15" i="1" s="1"/>
  <c r="S14" i="1"/>
  <c r="S15" i="1" s="1"/>
  <c r="G14" i="1"/>
  <c r="E9" i="1"/>
  <c r="W14" i="1"/>
  <c r="W15" i="1" s="1"/>
  <c r="W245" i="1"/>
  <c r="AE245" i="1"/>
  <c r="K240" i="1"/>
  <c r="E243" i="1"/>
  <c r="E245" i="1" s="1"/>
  <c r="H245" i="1"/>
  <c r="M245" i="1"/>
  <c r="U245" i="1"/>
  <c r="AB434" i="1" l="1"/>
  <c r="E14" i="1"/>
  <c r="R432" i="1"/>
  <c r="T233" i="1"/>
  <c r="T234" i="1" s="1"/>
  <c r="T235" i="1" s="1"/>
  <c r="T254" i="1" s="1"/>
  <c r="P432" i="1"/>
  <c r="J432" i="1"/>
  <c r="M233" i="1"/>
  <c r="M234" i="1" s="1"/>
  <c r="M235" i="1" s="1"/>
  <c r="M254" i="1" s="1"/>
  <c r="P233" i="1"/>
  <c r="P234" i="1" s="1"/>
  <c r="P235" i="1" s="1"/>
  <c r="P254" i="1" s="1"/>
  <c r="I233" i="1"/>
  <c r="I234" i="1" s="1"/>
  <c r="I235" i="1" s="1"/>
  <c r="I254" i="1" s="1"/>
  <c r="U233" i="1"/>
  <c r="U234" i="1" s="1"/>
  <c r="U235" i="1" s="1"/>
  <c r="U254" i="1" s="1"/>
  <c r="AA432" i="1"/>
  <c r="Y432" i="1"/>
  <c r="X432" i="1"/>
  <c r="AE432" i="1"/>
  <c r="N233" i="1"/>
  <c r="N234" i="1" s="1"/>
  <c r="N235" i="1" s="1"/>
  <c r="N254" i="1" s="1"/>
  <c r="Z233" i="1"/>
  <c r="Z234" i="1" s="1"/>
  <c r="Z235" i="1" s="1"/>
  <c r="Z254" i="1" s="1"/>
  <c r="AC233" i="1"/>
  <c r="AC234" i="1" s="1"/>
  <c r="AC235" i="1" s="1"/>
  <c r="AC254" i="1" s="1"/>
  <c r="W433" i="1"/>
  <c r="F433" i="1"/>
  <c r="Q433" i="1"/>
  <c r="S432" i="1"/>
  <c r="Q432" i="1"/>
  <c r="W432" i="1"/>
  <c r="L233" i="1"/>
  <c r="L234" i="1" s="1"/>
  <c r="L235" i="1" s="1"/>
  <c r="L254" i="1" s="1"/>
  <c r="R233" i="1"/>
  <c r="R234" i="1" s="1"/>
  <c r="R235" i="1" s="1"/>
  <c r="R254" i="1" s="1"/>
  <c r="AA233" i="1"/>
  <c r="AA234" i="1" s="1"/>
  <c r="AA235" i="1" s="1"/>
  <c r="AA254" i="1" s="1"/>
  <c r="M432" i="1"/>
  <c r="K432" i="1"/>
  <c r="O432" i="1"/>
  <c r="J233" i="1"/>
  <c r="J234" i="1" s="1"/>
  <c r="J235" i="1" s="1"/>
  <c r="J254" i="1" s="1"/>
  <c r="G233" i="1"/>
  <c r="G234" i="1" s="1"/>
  <c r="W233" i="1"/>
  <c r="W234" i="1" s="1"/>
  <c r="W235" i="1" s="1"/>
  <c r="W254" i="1" s="1"/>
  <c r="E388" i="1"/>
  <c r="H432" i="1"/>
  <c r="V432" i="1"/>
  <c r="Y233" i="1"/>
  <c r="Y234" i="1" s="1"/>
  <c r="Y235" i="1" s="1"/>
  <c r="Y254" i="1" s="1"/>
  <c r="H233" i="1"/>
  <c r="H234" i="1" s="1"/>
  <c r="H235" i="1" s="1"/>
  <c r="H254" i="1" s="1"/>
  <c r="V233" i="1"/>
  <c r="V234" i="1" s="1"/>
  <c r="V235" i="1" s="1"/>
  <c r="V254" i="1" s="1"/>
  <c r="O233" i="1"/>
  <c r="O234" i="1" s="1"/>
  <c r="O235" i="1" s="1"/>
  <c r="O254" i="1" s="1"/>
  <c r="I432" i="1"/>
  <c r="G432" i="1"/>
  <c r="AD432" i="1"/>
  <c r="N432" i="1"/>
  <c r="Q233" i="1"/>
  <c r="Q234" i="1" s="1"/>
  <c r="Q235" i="1" s="1"/>
  <c r="Q254" i="1" s="1"/>
  <c r="AE233" i="1"/>
  <c r="AE234" i="1" s="1"/>
  <c r="AE235" i="1" s="1"/>
  <c r="AE254" i="1" s="1"/>
  <c r="T432" i="1"/>
  <c r="AC432" i="1"/>
  <c r="Z432" i="1"/>
  <c r="S233" i="1"/>
  <c r="S234" i="1" s="1"/>
  <c r="S235" i="1" s="1"/>
  <c r="S254" i="1" s="1"/>
  <c r="U432" i="1"/>
  <c r="P433" i="1"/>
  <c r="F432" i="1"/>
  <c r="L432" i="1"/>
  <c r="AD233" i="1"/>
  <c r="AD234" i="1" s="1"/>
  <c r="AD235" i="1" s="1"/>
  <c r="AD254" i="1" s="1"/>
  <c r="X233" i="1"/>
  <c r="X234" i="1" s="1"/>
  <c r="X235" i="1" s="1"/>
  <c r="X254" i="1" s="1"/>
  <c r="K233" i="1"/>
  <c r="K234" i="1" s="1"/>
  <c r="K235" i="1" s="1"/>
  <c r="K254" i="1" s="1"/>
  <c r="F233" i="1"/>
  <c r="F234" i="1" s="1"/>
  <c r="G433" i="1"/>
  <c r="M433" i="1"/>
  <c r="K433" i="1"/>
  <c r="E139" i="1"/>
  <c r="E382" i="1"/>
  <c r="E166" i="1"/>
  <c r="E431" i="1"/>
  <c r="G15" i="1"/>
  <c r="E425" i="1"/>
  <c r="AD433" i="1"/>
  <c r="Z433" i="1"/>
  <c r="AC433" i="1"/>
  <c r="E347" i="1"/>
  <c r="E284" i="1"/>
  <c r="E192" i="1"/>
  <c r="V433" i="1"/>
  <c r="R433" i="1"/>
  <c r="I433" i="1"/>
  <c r="E173" i="1"/>
  <c r="E179" i="1"/>
  <c r="E418" i="1"/>
  <c r="N433" i="1"/>
  <c r="T433" i="1"/>
  <c r="H433" i="1"/>
  <c r="E186" i="1"/>
  <c r="AE433" i="1"/>
  <c r="E375" i="1"/>
  <c r="AA433" i="1"/>
  <c r="X433" i="1"/>
  <c r="J433" i="1"/>
  <c r="J434" i="1" s="1"/>
  <c r="E231" i="1"/>
  <c r="E46" i="1"/>
  <c r="L433" i="1"/>
  <c r="S433" i="1"/>
  <c r="O433" i="1"/>
  <c r="Y433" i="1"/>
  <c r="Y434" i="1" s="1"/>
  <c r="U433" i="1"/>
  <c r="E112" i="1"/>
  <c r="R434" i="1" l="1"/>
  <c r="W434" i="1"/>
  <c r="P434" i="1"/>
  <c r="Q434" i="1"/>
  <c r="K434" i="1"/>
  <c r="F434" i="1"/>
  <c r="V434" i="1"/>
  <c r="S434" i="1"/>
  <c r="X434" i="1"/>
  <c r="N434" i="1"/>
  <c r="AA434" i="1"/>
  <c r="AE434" i="1"/>
  <c r="U434" i="1"/>
  <c r="O434" i="1"/>
  <c r="H434" i="1"/>
  <c r="M434" i="1"/>
  <c r="G235" i="1"/>
  <c r="G254" i="1" s="1"/>
  <c r="G434" i="1"/>
  <c r="E234" i="1"/>
  <c r="L434" i="1"/>
  <c r="T434" i="1"/>
  <c r="I434" i="1"/>
  <c r="AC434" i="1"/>
  <c r="Z434" i="1"/>
  <c r="F235" i="1"/>
  <c r="F254" i="1" s="1"/>
  <c r="AD434" i="1"/>
  <c r="E432" i="1"/>
  <c r="E433" i="1"/>
  <c r="E233" i="1"/>
  <c r="E15" i="1"/>
  <c r="E254" i="1" l="1"/>
  <c r="E235" i="1"/>
  <c r="E434" i="1"/>
  <c r="N240" i="1" l="1"/>
  <c r="E240" i="1" s="1"/>
  <c r="E237" i="1"/>
</calcChain>
</file>

<file path=xl/sharedStrings.xml><?xml version="1.0" encoding="utf-8"?>
<sst xmlns="http://schemas.openxmlformats.org/spreadsheetml/2006/main" count="1226" uniqueCount="419">
  <si>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</si>
  <si>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</si>
  <si>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</si>
  <si>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</si>
  <si>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Jan 1 - Jun 30</t>
  </si>
  <si>
    <r>
      <t>ROPS Redevelopment Property Tax Trust Fund (RPTTF) Allocation Cycle:</t>
    </r>
    <r>
      <rPr>
        <sz val="10"/>
        <rFont val="Arial"/>
        <family val="2"/>
      </rPr>
      <t xml:space="preserve"> </t>
    </r>
  </si>
  <si>
    <t>2021-22B - 21</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</si>
  <si>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</si>
  <si>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</si>
  <si>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</si>
  <si>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</si>
  <si>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</si>
  <si>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</si>
  <si>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</si>
  <si>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</si>
  <si>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</si>
  <si>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</si>
  <si>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</si>
  <si>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</si>
  <si>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</si>
  <si>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</si>
  <si>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</si>
  <si>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</si>
  <si>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</si>
  <si>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</si>
  <si>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</si>
  <si>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</si>
  <si>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</si>
  <si>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</si>
  <si>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</si>
  <si>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</si>
  <si>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</si>
  <si>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</si>
  <si>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</si>
  <si>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</si>
  <si>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</si>
  <si>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</si>
  <si>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</si>
  <si>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</si>
  <si>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</si>
  <si>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</si>
  <si>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</si>
  <si>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</si>
  <si>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</si>
  <si>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</si>
  <si>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</si>
  <si>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</si>
  <si>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</si>
  <si>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</si>
  <si>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</si>
  <si>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</si>
  <si>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</si>
  <si>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</si>
  <si>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</si>
  <si>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</si>
  <si>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</si>
  <si>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</si>
  <si>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</si>
  <si>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</si>
  <si>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</si>
  <si>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</si>
  <si>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</si>
  <si>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</si>
  <si>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</si>
  <si>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</si>
  <si>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</si>
  <si>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</si>
  <si>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</si>
  <si>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</si>
  <si>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</si>
  <si>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</si>
  <si>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</si>
  <si>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</si>
  <si>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</si>
  <si>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</si>
  <si>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</si>
  <si>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</si>
  <si>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</si>
  <si>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</si>
  <si>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</si>
  <si>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</si>
  <si>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</si>
  <si>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</si>
  <si>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</si>
  <si>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</si>
  <si>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</si>
  <si>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</si>
  <si>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</si>
  <si>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</si>
  <si>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</si>
  <si>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</si>
  <si>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</si>
  <si>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</si>
  <si>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</si>
  <si>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</si>
  <si>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</si>
  <si>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</si>
  <si>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</si>
  <si>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</si>
  <si>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</si>
  <si>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</si>
  <si>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</si>
  <si>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</si>
  <si>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</si>
  <si>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</si>
  <si>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</si>
  <si>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</si>
  <si>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</si>
  <si>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</si>
  <si>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</si>
  <si>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</si>
  <si>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</si>
  <si>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</si>
  <si>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</si>
  <si>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</si>
  <si>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</si>
  <si>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</si>
  <si>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</si>
  <si>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</si>
  <si>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</si>
  <si>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</si>
  <si>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</si>
  <si>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</si>
  <si>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</si>
  <si>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</si>
  <si>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</si>
  <si>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</si>
  <si>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</si>
  <si>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</si>
  <si>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</si>
  <si>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</si>
  <si>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</si>
  <si>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</si>
  <si>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</si>
  <si>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</si>
  <si>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</si>
  <si>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</si>
  <si>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</si>
  <si>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</si>
  <si>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</si>
  <si>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</si>
  <si>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</si>
  <si>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</si>
  <si>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</si>
  <si>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</si>
  <si>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</si>
  <si>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</si>
  <si>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</si>
  <si>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</si>
  <si>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</si>
  <si>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</si>
  <si>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</si>
  <si>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</si>
  <si>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</si>
  <si>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</si>
  <si>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</si>
  <si>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</si>
  <si>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</si>
  <si>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</si>
  <si>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</si>
  <si>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</si>
  <si>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</si>
  <si>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</si>
  <si>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</si>
  <si>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</si>
  <si>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</si>
  <si>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</si>
  <si>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</si>
  <si>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</si>
  <si>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</si>
  <si>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</si>
  <si>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</si>
  <si>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</si>
  <si>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</si>
  <si>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</si>
  <si>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</si>
  <si>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</si>
  <si>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</si>
  <si>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</si>
  <si>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</si>
  <si>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</si>
  <si>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</si>
  <si>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</si>
  <si>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</si>
  <si>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</si>
  <si>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</si>
  <si>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</si>
  <si>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</si>
  <si>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</si>
  <si>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</si>
  <si>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</si>
  <si>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</si>
  <si>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</si>
  <si>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</si>
  <si>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</si>
  <si>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</si>
  <si>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</si>
  <si>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</si>
  <si>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</si>
  <si>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</si>
  <si>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</si>
  <si>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</si>
  <si>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</si>
  <si>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</si>
  <si>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</si>
  <si>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</si>
  <si>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</si>
  <si>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</si>
  <si>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</si>
  <si>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</si>
  <si>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</si>
  <si>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</si>
  <si>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</si>
  <si>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</si>
  <si>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</si>
  <si>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</si>
  <si>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</si>
  <si>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</si>
  <si>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</si>
  <si>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</si>
  <si>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</si>
  <si>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</si>
  <si>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</si>
  <si>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</si>
  <si>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</si>
  <si>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</si>
  <si>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</si>
  <si>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</si>
  <si>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</si>
  <si>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</si>
  <si>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</si>
  <si>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</si>
  <si>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</si>
  <si>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</si>
  <si>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</si>
  <si>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</si>
  <si>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</si>
  <si>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</si>
  <si>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</si>
  <si>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</si>
  <si>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</si>
  <si>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</si>
  <si>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</si>
  <si>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</si>
  <si>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</si>
  <si>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</si>
  <si>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</si>
  <si>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</si>
  <si>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</si>
  <si>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</si>
  <si>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</si>
  <si>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</si>
  <si>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</si>
  <si>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</si>
  <si>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</si>
  <si>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</si>
  <si>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</si>
  <si>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</si>
  <si>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</si>
  <si>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</si>
  <si>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</si>
  <si>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</si>
  <si>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</si>
  <si>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</si>
  <si>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</si>
  <si>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</si>
  <si>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</si>
  <si>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</si>
  <si>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</si>
  <si>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</si>
  <si>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</si>
  <si>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</si>
  <si>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</si>
  <si>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</si>
  <si>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</si>
  <si>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</si>
  <si>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</si>
  <si>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</si>
  <si>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</si>
  <si>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</si>
  <si>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</si>
  <si>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</si>
  <si>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</si>
  <si>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</si>
  <si>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</si>
  <si>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</si>
  <si>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</si>
  <si>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</si>
  <si>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</si>
  <si>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</si>
  <si>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</si>
  <si>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</si>
  <si>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</si>
  <si>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</si>
  <si>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</si>
  <si>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</si>
  <si>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</si>
  <si>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</si>
  <si>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</si>
  <si>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</si>
  <si>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</si>
  <si>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</si>
  <si>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</si>
  <si>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</si>
  <si>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</si>
  <si>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</si>
  <si>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</si>
  <si>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</si>
  <si>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</si>
  <si>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</si>
  <si>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</si>
  <si>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</si>
  <si>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</si>
  <si>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</si>
  <si>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</si>
  <si>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</si>
  <si>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</si>
  <si>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</si>
  <si>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</si>
  <si>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</si>
  <si>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</si>
  <si>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</si>
  <si>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</si>
  <si>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</si>
  <si>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</si>
  <si>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</si>
  <si>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</si>
  <si>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</si>
  <si>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</si>
  <si>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</si>
  <si>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</si>
  <si>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</si>
  <si>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</si>
  <si>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</si>
  <si>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</si>
  <si>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</si>
  <si>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</si>
  <si>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</si>
  <si>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</si>
  <si>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</si>
  <si>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</si>
  <si>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</si>
  <si>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</si>
  <si>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</si>
  <si>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</si>
  <si>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</si>
  <si>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</si>
  <si>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</si>
  <si>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</si>
  <si>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</si>
  <si>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</si>
  <si>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</si>
  <si>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</si>
  <si>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</si>
  <si>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</si>
  <si>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</si>
  <si>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</si>
  <si>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</si>
  <si>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</si>
  <si>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</si>
  <si>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</si>
  <si>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</si>
  <si>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</si>
  <si>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</si>
  <si>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</si>
  <si>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</si>
  <si>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</si>
  <si>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</si>
  <si>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</si>
  <si>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</si>
  <si>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</si>
  <si>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</si>
  <si>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</si>
  <si>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</si>
  <si>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</si>
  <si>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</si>
  <si>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</si>
  <si>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</si>
  <si>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</si>
  <si>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</si>
  <si>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</si>
  <si>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</si>
  <si>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</si>
  <si>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</si>
  <si>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</si>
  <si>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</si>
  <si>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</si>
  <si>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</si>
  <si>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</si>
  <si>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</si>
  <si>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</si>
  <si>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</si>
  <si>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</si>
  <si>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</si>
  <si>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</si>
  <si>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</si>
  <si>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</si>
  <si>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</si>
  <si>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</si>
  <si>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</si>
  <si>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</si>
  <si>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</si>
  <si>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</si>
  <si>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</si>
  <si>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</si>
  <si>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</si>
  <si>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</si>
  <si>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</si>
  <si>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</si>
  <si>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</si>
  <si>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</si>
  <si>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</si>
  <si>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</si>
  <si>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</si>
  <si>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</si>
  <si>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</si>
  <si>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t xml:space="preserve">SCO Invoices for Audit and Oversight - </t>
    </r>
    <r>
      <rPr>
        <i/>
        <sz val="8"/>
        <rFont val="Arial"/>
        <family val="2"/>
      </rPr>
      <t>Funding should only be allocated for this purpose when there is sufficient RPTTF to fully fund the approved enforceable obligations as shown on line 39.</t>
    </r>
  </si>
  <si>
    <r>
      <t xml:space="preserve">Insufficient RPTTF </t>
    </r>
    <r>
      <rPr>
        <i/>
        <sz val="8"/>
        <rFont val="Arial"/>
        <family val="2"/>
      </rPr>
      <t>(See line 43 in "A" ROPS)     
Insufficient RPTTF in "A" Period for Finance Approved RPTTF Funded in "B" Period</t>
    </r>
  </si>
  <si>
    <r>
      <t>Total ERAF - Please break out the ERAF amounts into the following categories if possible.</t>
    </r>
    <r>
      <rPr>
        <sz val="10"/>
        <rFont val="Arial"/>
        <family val="2"/>
      </rPr>
      <t xml:space="preserve"> (sum of lines 57:59)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</si>
</sst>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8"/>
      <name val="Calibri"/>
      <family val="2"/>
      <scheme val="minor"/>
    </font>
    <font>
      <i/>
      <sz val="8"/>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style="double">
        <color indexed="64"/>
      </top>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0"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6" fillId="0" borderId="0" xfId="0" applyFont="1"/>
    <xf numFmtId="0" fontId="3" fillId="0" borderId="0" xfId="0" applyFont="1" applyAlignment="1">
      <alignment horizontal="right"/>
    </xf>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9" fillId="0" borderId="0" xfId="0"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0" applyNumberFormat="1" applyFont="1" applyFill="1" applyBorder="1" applyAlignment="1"/>
    <xf numFmtId="0" fontId="6" fillId="0" borderId="4" xfId="0" applyFont="1" applyBorder="1"/>
    <xf numFmtId="41" fontId="4" fillId="0" borderId="0" xfId="0" applyNumberFormat="1" applyFont="1" applyFill="1" applyBorder="1" applyAlignment="1"/>
    <xf numFmtId="0" fontId="4" fillId="0" borderId="0" xfId="0" applyFont="1" applyAlignment="1">
      <alignment horizontal="left" wrapText="1" indent="2"/>
    </xf>
    <xf numFmtId="41" fontId="9" fillId="0" borderId="0" xfId="0" applyNumberFormat="1" applyFont="1"/>
    <xf numFmtId="41" fontId="4" fillId="4" borderId="2" xfId="0" applyNumberFormat="1" applyFont="1" applyFill="1" applyBorder="1" applyAlignment="1"/>
    <xf numFmtId="0" fontId="6" fillId="0" borderId="0" xfId="0" applyFont="1" applyAlignment="1">
      <alignment wrapText="1"/>
    </xf>
    <xf numFmtId="165" fontId="4" fillId="0" borderId="0" xfId="0" applyNumberFormat="1" applyFont="1" applyFill="1" applyBorder="1" applyAlignment="1"/>
    <xf numFmtId="43" fontId="3" fillId="0" borderId="0" xfId="0" applyFont="1" applyFill="1" applyAlignment="1">
      <alignment wrapText="1"/>
    </xf>
    <xf numFmtId="41" fontId="4" fillId="3" borderId="3" xfId="0" applyNumberFormat="1" applyFont="1" applyFill="1" applyBorder="1" applyAlignment="1"/>
    <xf numFmtId="41" fontId="6" fillId="3" borderId="3" xfId="0" applyNumberFormat="1" applyFont="1" applyFill="1" applyBorder="1" applyAlignment="1"/>
    <xf numFmtId="0" fontId="6" fillId="5" borderId="2" xfId="0" applyFont="1" applyFill="1" applyBorder="1" applyAlignment="1">
      <alignment horizontal="left" wrapText="1"/>
    </xf>
    <xf numFmtId="41" fontId="6" fillId="5" borderId="2" xfId="0" applyNumberFormat="1" applyFont="1" applyFill="1" applyBorder="1" applyAlignment="1"/>
    <xf numFmtId="41" fontId="4" fillId="0" borderId="0" xfId="0" applyNumberFormat="1" applyFont="1" applyAlignment="1">
      <alignment horizontal="left" wrapText="1"/>
    </xf>
    <xf numFmtId="0" fontId="4" fillId="6" borderId="0" xfId="0" applyFont="1" applyFill="1" applyAlignment="1">
      <alignment horizontal="left" wrapText="1"/>
    </xf>
    <xf numFmtId="41" fontId="4" fillId="6" borderId="2" xfId="0" applyNumberFormat="1" applyFont="1" applyFill="1" applyBorder="1" applyAlignment="1"/>
    <xf numFmtId="164" fontId="3" fillId="0" borderId="0" xfId="0" applyNumberFormat="1" applyFont="1" applyAlignment="1">
      <alignment horizontal="left"/>
    </xf>
    <xf numFmtId="164" fontId="4" fillId="0" borderId="0" xfId="0" applyNumberFormat="1" applyFont="1" applyFill="1" applyAlignment="1">
      <alignment horizontal="left" wrapText="1" indent="2"/>
    </xf>
    <xf numFmtId="164" fontId="4" fillId="0" borderId="0" xfId="0"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0" applyNumberFormat="1" applyFont="1" applyAlignment="1"/>
    <xf numFmtId="41" fontId="6" fillId="7" borderId="2" xfId="0" applyNumberFormat="1" applyFont="1" applyFill="1" applyBorder="1" applyAlignment="1"/>
    <xf numFmtId="41" fontId="4" fillId="7" borderId="0" xfId="0" applyNumberFormat="1" applyFont="1" applyFill="1" applyAlignment="1">
      <alignment horizontal="left" wrapText="1"/>
    </xf>
    <xf numFmtId="41" fontId="6" fillId="5" borderId="3" xfId="0" applyNumberFormat="1" applyFont="1" applyFill="1" applyBorder="1" applyAlignment="1"/>
    <xf numFmtId="0" fontId="4" fillId="4" borderId="0" xfId="0" applyFont="1" applyFill="1" applyAlignment="1">
      <alignment vertical="center" wrapText="1"/>
    </xf>
    <xf numFmtId="0" fontId="3" fillId="0" borderId="0" xfId="0" applyFont="1"/>
    <xf numFmtId="43" fontId="3" fillId="0" borderId="0" xfId="0" applyFont="1" applyFill="1" applyBorder="1" applyAlignment="1"/>
    <xf numFmtId="43" fontId="3" fillId="0" borderId="0" xfId="0" applyFont="1" applyAlignment="1"/>
    <xf numFmtId="41" fontId="6" fillId="4" borderId="0" xfId="0" applyNumberFormat="1" applyFont="1" applyFill="1" applyBorder="1" applyAlignment="1"/>
    <xf numFmtId="0" fontId="6" fillId="8" borderId="2" xfId="0" applyFont="1" applyFill="1" applyBorder="1" applyAlignment="1">
      <alignment wrapText="1"/>
    </xf>
    <xf numFmtId="41" fontId="6" fillId="8" borderId="2" xfId="0" applyNumberFormat="1" applyFont="1" applyFill="1" applyBorder="1" applyAlignment="1"/>
    <xf numFmtId="0" fontId="3" fillId="0" borderId="0" xfId="0" applyFont="1" applyAlignment="1">
      <alignment horizontal="center"/>
    </xf>
    <xf numFmtId="164" fontId="4" fillId="0" borderId="0" xfId="0" applyNumberFormat="1" applyFont="1" applyFill="1" applyBorder="1" applyAlignment="1"/>
    <xf numFmtId="0" fontId="4" fillId="0" borderId="0" xfId="0" applyFont="1" applyAlignment="1">
      <alignment horizontal="left" indent="4"/>
    </xf>
    <xf numFmtId="0" fontId="6" fillId="8" borderId="3" xfId="0" applyNumberFormat="1" applyFont="1" applyFill="1" applyBorder="1" applyAlignment="1">
      <alignment wrapText="1"/>
    </xf>
    <xf numFmtId="41" fontId="6" fillId="8" borderId="3" xfId="0" applyNumberFormat="1" applyFont="1" applyFill="1" applyBorder="1" applyAlignment="1"/>
    <xf numFmtId="0" fontId="2" fillId="0" borderId="0" xfId="0" applyFont="1" applyAlignment="1">
      <alignment horizontal="center" vertical="center"/>
    </xf>
    <xf numFmtId="41" fontId="4" fillId="9" borderId="0" xfId="0" applyNumberFormat="1" applyFont="1" applyFill="1" applyBorder="1" applyAlignment="1"/>
    <xf numFmtId="166" fontId="4" fillId="9" borderId="2" xfId="0" applyNumberFormat="1" applyFont="1" applyFill="1" applyBorder="1" applyAlignment="1"/>
    <xf numFmtId="0" fontId="3" fillId="0" borderId="0" xfId="0" applyFont="1" applyAlignment="1">
      <alignment horizontal="left" vertical="top"/>
    </xf>
    <xf numFmtId="0" fontId="10" fillId="0" borderId="0" xfId="0" applyFont="1" applyAlignment="1">
      <alignment horizontal="left" vertical="top"/>
    </xf>
    <xf numFmtId="41" fontId="11" fillId="0" borderId="0" xfId="0" applyNumberFormat="1" applyFont="1"/>
    <xf numFmtId="0" fontId="11" fillId="0" borderId="0" xfId="0" applyNumberFormat="1" applyFont="1" applyFill="1" applyBorder="1" applyAlignment="1">
      <alignment horizontal="left" vertical="top"/>
    </xf>
    <xf numFmtId="49" fontId="11" fillId="0" borderId="0" xfId="0" applyNumberFormat="1" applyFont="1" applyFill="1" applyBorder="1" applyAlignment="1">
      <alignment horizontal="left" vertical="top"/>
    </xf>
    <xf numFmtId="49" fontId="10" fillId="0" borderId="0" xfId="0" applyNumberFormat="1" applyFont="1" applyFill="1" applyBorder="1" applyAlignment="1">
      <alignment horizontal="left" vertical="center" wrapText="1"/>
    </xf>
    <xf numFmtId="0" fontId="2" fillId="0" borderId="0" xfId="0" applyFont="1"/>
    <xf numFmtId="41" fontId="6" fillId="0" borderId="0" xfId="0" applyNumberFormat="1" applyFont="1"/>
    <xf numFmtId="41" fontId="6" fillId="0" borderId="0" xfId="0"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xf numFmtId="0" fontId="4" fillId="7" borderId="0" xfId="0" applyFont="1" applyFill="1" applyAlignment="1">
      <alignment horizontal="left" vertical="top" wrapText="1" indent="2"/>
    </xf>
    <xf numFmtId="41" fontId="6" fillId="4" borderId="5" xfId="0" applyNumberFormat="1" applyFont="1" applyFill="1" applyBorder="1" applyAlignment="1"/>
    <xf numFmtId="0" fontId="4" fillId="0" borderId="0" xfId="0" applyFont="1" applyAlignment="1">
      <alignment horizontal="left" indent="1"/>
    </xf>
    <xf numFmtId="0" fontId="6" fillId="9" borderId="0" xfId="0" applyFont="1" applyFill="1" applyAlignment="1">
      <alignment horizontal="left" wrapText="1" indent="2"/>
    </xf>
    <xf numFmtId="164" fontId="6" fillId="9" borderId="0" xfId="0" applyNumberFormat="1" applyFont="1" applyFill="1" applyBorder="1" applyAlignment="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73F98-5856-4BD3-B1D9-5467BE5A8D8D}">
  <dimension ref="A1:AF862"/>
  <sheetViews>
    <sheetView tabSelected="1" zoomScaleNormal="100" workbookViewId="0">
      <selection activeCell="AF8" sqref="AF1:AF1048576"/>
    </sheetView>
  </sheetViews>
  <sheetFormatPr defaultColWidth="9.140625" defaultRowHeight="12.75" outlineLevelRow="2" x14ac:dyDescent="0.2"/>
  <cols>
    <col min="1" max="1" width="6.42578125" style="1" customWidth="1"/>
    <col min="2" max="2" width="1.5703125" style="2" hidden="1" customWidth="1"/>
    <col min="3" max="3" width="11.42578125" style="2" customWidth="1"/>
    <col min="4" max="4" width="82.28515625" style="4" customWidth="1"/>
    <col min="5" max="5" width="18.7109375" style="71" customWidth="1"/>
    <col min="6" max="11" width="16.5703125" style="20" customWidth="1"/>
    <col min="12" max="20" width="16.42578125" style="20" customWidth="1"/>
    <col min="21" max="21" width="20.7109375" style="20" bestFit="1" customWidth="1"/>
    <col min="22" max="23" width="16.42578125" style="20" customWidth="1"/>
    <col min="24" max="24" width="23.140625" style="20" bestFit="1" customWidth="1"/>
    <col min="25" max="25" width="19.28515625" style="20" bestFit="1" customWidth="1"/>
    <col min="26" max="26" width="18.7109375" style="20" customWidth="1"/>
    <col min="27" max="31" width="16.42578125" style="20" customWidth="1"/>
    <col min="32" max="32" width="15" style="5" bestFit="1" customWidth="1"/>
    <col min="33" max="16384" width="9.140625" style="4"/>
  </cols>
  <sheetData>
    <row r="1" spans="1:31" ht="28.5" customHeight="1" x14ac:dyDescent="0.2">
      <c r="D1" s="3"/>
      <c r="E1" s="73" t="s">
        <v>0</v>
      </c>
      <c r="F1" s="73"/>
      <c r="G1" s="73"/>
      <c r="H1" s="73"/>
      <c r="I1" s="73"/>
      <c r="J1" s="73"/>
      <c r="K1" s="73"/>
      <c r="L1" s="73"/>
      <c r="M1" s="73"/>
      <c r="N1" s="73"/>
      <c r="O1" s="73"/>
      <c r="P1" s="73"/>
      <c r="Q1" s="73"/>
      <c r="R1" s="73"/>
      <c r="S1" s="4"/>
      <c r="T1" s="4"/>
      <c r="U1" s="4"/>
      <c r="V1" s="4"/>
      <c r="W1" s="4"/>
      <c r="X1" s="4"/>
      <c r="Y1" s="4"/>
      <c r="Z1" s="4"/>
      <c r="AA1" s="4"/>
      <c r="AB1" s="4"/>
      <c r="AC1" s="4"/>
      <c r="AD1" s="4"/>
      <c r="AE1" s="4"/>
    </row>
    <row r="2" spans="1:31" ht="15.75" customHeight="1" x14ac:dyDescent="0.2">
      <c r="B2" s="6"/>
      <c r="C2" s="7"/>
      <c r="D2" s="8" t="s">
        <v>1</v>
      </c>
      <c r="E2" s="77" t="s">
        <v>2</v>
      </c>
      <c r="F2" s="9"/>
      <c r="G2" s="9"/>
      <c r="H2" s="9"/>
      <c r="I2" s="9"/>
      <c r="J2" s="9"/>
      <c r="K2" s="9"/>
      <c r="L2" s="9"/>
      <c r="M2" s="9"/>
      <c r="N2" s="9"/>
      <c r="O2" s="9"/>
      <c r="P2" s="9"/>
      <c r="Q2" s="9"/>
      <c r="R2" s="9"/>
      <c r="S2" s="4"/>
      <c r="T2" s="4"/>
      <c r="U2" s="4"/>
      <c r="V2" s="4"/>
      <c r="W2" s="4"/>
      <c r="X2" s="4"/>
      <c r="Y2" s="4"/>
      <c r="Z2" s="4"/>
      <c r="AA2" s="4"/>
      <c r="AB2" s="4"/>
      <c r="AC2" s="4"/>
      <c r="AD2" s="4"/>
      <c r="AE2" s="4"/>
    </row>
    <row r="3" spans="1:31" ht="17.100000000000001" customHeight="1" x14ac:dyDescent="0.2">
      <c r="B3" s="6"/>
      <c r="C3" s="7"/>
      <c r="D3" s="6" t="s">
        <v>3</v>
      </c>
      <c r="E3" s="77" t="s">
        <v>4</v>
      </c>
      <c r="F3" s="10"/>
      <c r="G3" s="10"/>
      <c r="H3" s="10"/>
      <c r="I3" s="10"/>
      <c r="J3" s="10"/>
      <c r="K3" s="4"/>
      <c r="L3" s="4"/>
      <c r="M3" s="4"/>
      <c r="N3" s="4"/>
      <c r="O3" s="4"/>
      <c r="P3" s="4"/>
      <c r="Q3" s="4"/>
      <c r="R3" s="4"/>
      <c r="S3" s="4"/>
      <c r="T3" s="4"/>
      <c r="U3" s="4"/>
      <c r="V3" s="4"/>
      <c r="W3" s="4"/>
      <c r="X3" s="4"/>
      <c r="Y3" s="4"/>
      <c r="Z3" s="4"/>
      <c r="AA3" s="4"/>
      <c r="AB3" s="4"/>
      <c r="AC3" s="4"/>
      <c r="AD3" s="4"/>
      <c r="AE3" s="4"/>
    </row>
    <row r="4" spans="1:31" ht="17.100000000000001" customHeight="1" x14ac:dyDescent="0.2">
      <c r="B4" s="6"/>
      <c r="C4" s="7"/>
      <c r="D4" s="6" t="s">
        <v>5</v>
      </c>
      <c r="E4" s="77" t="s">
        <v>6</v>
      </c>
      <c r="F4" s="10"/>
      <c r="G4" s="10"/>
      <c r="H4" s="10"/>
      <c r="I4" s="10"/>
      <c r="J4" s="10"/>
      <c r="K4" s="4"/>
      <c r="L4" s="4"/>
      <c r="M4" s="4"/>
      <c r="N4" s="4"/>
      <c r="O4" s="4"/>
      <c r="P4" s="4"/>
      <c r="Q4" s="4"/>
      <c r="R4" s="4"/>
      <c r="S4" s="4"/>
      <c r="T4" s="4"/>
      <c r="U4" s="4"/>
      <c r="V4" s="4"/>
      <c r="W4" s="4"/>
      <c r="X4" s="4"/>
      <c r="Y4" s="4"/>
      <c r="Z4" s="4"/>
      <c r="AA4" s="4"/>
      <c r="AB4" s="4"/>
      <c r="AC4" s="4"/>
      <c r="AD4" s="4"/>
      <c r="AE4" s="4"/>
    </row>
    <row r="5" spans="1:31" ht="17.100000000000001" customHeight="1" x14ac:dyDescent="0.2">
      <c r="B5" s="11"/>
      <c r="C5" s="7"/>
      <c r="D5" s="6" t="s">
        <v>7</v>
      </c>
      <c r="E5" s="77" t="s">
        <v>8</v>
      </c>
      <c r="F5" s="10"/>
      <c r="G5" s="10"/>
      <c r="H5" s="10"/>
      <c r="I5" s="10"/>
      <c r="J5" s="10"/>
      <c r="K5" s="4"/>
      <c r="L5" s="4"/>
      <c r="M5" s="4"/>
      <c r="N5" s="4"/>
      <c r="O5" s="4"/>
      <c r="P5" s="4"/>
      <c r="Q5" s="4"/>
      <c r="R5" s="4"/>
      <c r="S5" s="4"/>
      <c r="T5" s="4"/>
      <c r="U5" s="4"/>
      <c r="V5" s="4"/>
      <c r="W5" s="4"/>
      <c r="X5" s="4"/>
      <c r="Y5" s="4"/>
      <c r="Z5" s="4"/>
      <c r="AA5" s="4"/>
      <c r="AB5" s="4"/>
      <c r="AC5" s="4"/>
      <c r="AD5" s="4"/>
      <c r="AE5" s="4"/>
    </row>
    <row r="6" spans="1:31" ht="17.100000000000001" customHeight="1" x14ac:dyDescent="0.2">
      <c r="A6" s="12"/>
      <c r="B6" s="13"/>
      <c r="C6" s="13"/>
      <c r="D6" s="14"/>
      <c r="E6" s="14"/>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32</v>
      </c>
      <c r="AC6" s="1" t="s">
        <v>31</v>
      </c>
      <c r="AD6" s="1" t="s">
        <v>33</v>
      </c>
      <c r="AE6" s="1" t="s">
        <v>34</v>
      </c>
    </row>
    <row r="7" spans="1:31" ht="24.75" customHeight="1" x14ac:dyDescent="0.2">
      <c r="A7" s="15" t="s">
        <v>35</v>
      </c>
      <c r="B7" s="13"/>
      <c r="C7" s="13"/>
      <c r="D7" s="10" t="s">
        <v>36</v>
      </c>
      <c r="E7" s="16" t="s">
        <v>37</v>
      </c>
      <c r="F7" s="17" t="s">
        <v>38</v>
      </c>
      <c r="G7" s="17" t="s">
        <v>39</v>
      </c>
      <c r="H7" s="17" t="s">
        <v>40</v>
      </c>
      <c r="I7" s="17" t="s">
        <v>41</v>
      </c>
      <c r="J7" s="17" t="s">
        <v>42</v>
      </c>
      <c r="K7" s="17" t="s">
        <v>43</v>
      </c>
      <c r="L7" s="17" t="s">
        <v>44</v>
      </c>
      <c r="M7" s="17" t="s">
        <v>45</v>
      </c>
      <c r="N7" s="17" t="s">
        <v>46</v>
      </c>
      <c r="O7" s="17" t="s">
        <v>47</v>
      </c>
      <c r="P7" s="17" t="s">
        <v>48</v>
      </c>
      <c r="Q7" s="17" t="s">
        <v>49</v>
      </c>
      <c r="R7" s="17" t="s">
        <v>50</v>
      </c>
      <c r="S7" s="17" t="s">
        <v>51</v>
      </c>
      <c r="T7" s="17" t="s">
        <v>52</v>
      </c>
      <c r="U7" s="17" t="s">
        <v>53</v>
      </c>
      <c r="V7" s="17" t="s">
        <v>54</v>
      </c>
      <c r="W7" s="17" t="s">
        <v>55</v>
      </c>
      <c r="X7" s="17" t="s">
        <v>56</v>
      </c>
      <c r="Y7" s="17" t="s">
        <v>57</v>
      </c>
      <c r="Z7" s="17" t="s">
        <v>58</v>
      </c>
      <c r="AA7" s="17" t="s">
        <v>59</v>
      </c>
      <c r="AB7" s="17" t="s">
        <v>61</v>
      </c>
      <c r="AC7" s="17" t="s">
        <v>60</v>
      </c>
      <c r="AD7" s="17" t="s">
        <v>62</v>
      </c>
      <c r="AE7" s="17" t="s">
        <v>63</v>
      </c>
    </row>
    <row r="8" spans="1:31" ht="15.95" customHeight="1" x14ac:dyDescent="0.2">
      <c r="A8" s="1">
        <v>1</v>
      </c>
      <c r="D8" s="18" t="s">
        <v>64</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1" ht="15.95" customHeight="1" x14ac:dyDescent="0.2">
      <c r="A9" s="1">
        <v>2</v>
      </c>
      <c r="D9" s="19" t="s">
        <v>65</v>
      </c>
      <c r="E9" s="20">
        <f t="shared" ref="E9:E13" si="0">SUM(F9:AE9)</f>
        <v>530918830.20000011</v>
      </c>
      <c r="F9" s="20">
        <v>7889708.6499999994</v>
      </c>
      <c r="G9" s="20">
        <v>4318862.5200000005</v>
      </c>
      <c r="H9" s="21">
        <v>3824016.5500000003</v>
      </c>
      <c r="I9" s="22">
        <v>5076821.3100000015</v>
      </c>
      <c r="J9" s="22">
        <v>21189084.070000008</v>
      </c>
      <c r="K9" s="22">
        <v>9649077.1300000027</v>
      </c>
      <c r="L9" s="22">
        <v>94707763.349999994</v>
      </c>
      <c r="M9" s="22">
        <v>6129380.5700000022</v>
      </c>
      <c r="N9" s="22">
        <v>23945306.409999996</v>
      </c>
      <c r="O9" s="22">
        <v>8075983.8800000008</v>
      </c>
      <c r="P9" s="22">
        <v>52434186.650000021</v>
      </c>
      <c r="Q9" s="22">
        <v>7652310.1100000003</v>
      </c>
      <c r="R9" s="22">
        <v>12918845.73</v>
      </c>
      <c r="S9" s="22">
        <v>453358.42</v>
      </c>
      <c r="T9" s="22">
        <v>44369987.020000003</v>
      </c>
      <c r="U9" s="22">
        <v>77188731.24000001</v>
      </c>
      <c r="V9" s="22">
        <v>5850172.3800000008</v>
      </c>
      <c r="W9" s="22">
        <v>41864093.600000001</v>
      </c>
      <c r="X9" s="22">
        <v>31518446.309999995</v>
      </c>
      <c r="Y9" s="22">
        <v>11182656.659999998</v>
      </c>
      <c r="Z9" s="22">
        <v>1573501.2900000003</v>
      </c>
      <c r="AA9" s="22">
        <v>11422512.98</v>
      </c>
      <c r="AB9" s="22">
        <v>36555467.43</v>
      </c>
      <c r="AC9" s="22">
        <v>6629919.6400000015</v>
      </c>
      <c r="AD9" s="22">
        <v>2222538.9699999997</v>
      </c>
      <c r="AE9" s="22">
        <v>2276097.3299999996</v>
      </c>
    </row>
    <row r="10" spans="1:31" ht="15.95" customHeight="1" x14ac:dyDescent="0.2">
      <c r="A10" s="1">
        <v>3</v>
      </c>
      <c r="D10" s="19" t="s">
        <v>66</v>
      </c>
      <c r="E10" s="20">
        <f t="shared" si="0"/>
        <v>38512485.960000001</v>
      </c>
      <c r="F10" s="20">
        <v>508246.89000000007</v>
      </c>
      <c r="G10" s="20">
        <v>259845.6</v>
      </c>
      <c r="H10" s="21">
        <v>154840.28</v>
      </c>
      <c r="I10" s="22">
        <v>178709.44999999998</v>
      </c>
      <c r="J10" s="22">
        <v>538344.14000000013</v>
      </c>
      <c r="K10" s="22">
        <v>663995.44999999995</v>
      </c>
      <c r="L10" s="22">
        <v>7250383.1800000006</v>
      </c>
      <c r="M10" s="22">
        <v>933974.62000000011</v>
      </c>
      <c r="N10" s="22">
        <v>1720103.7899999998</v>
      </c>
      <c r="O10" s="22">
        <v>362320.82000000012</v>
      </c>
      <c r="P10" s="22">
        <v>4958360.3400000008</v>
      </c>
      <c r="Q10" s="22">
        <v>710202.76000000013</v>
      </c>
      <c r="R10" s="22">
        <v>1278922.3900000001</v>
      </c>
      <c r="S10" s="22">
        <v>63565.549999999988</v>
      </c>
      <c r="T10" s="22">
        <v>3168387.9000000004</v>
      </c>
      <c r="U10" s="22">
        <v>5039938.0999999996</v>
      </c>
      <c r="V10" s="22">
        <v>533704.19000000006</v>
      </c>
      <c r="W10" s="22">
        <v>3819312.419999999</v>
      </c>
      <c r="X10" s="22">
        <v>2018362.9199999997</v>
      </c>
      <c r="Y10" s="22">
        <v>576393.47000000009</v>
      </c>
      <c r="Z10" s="22">
        <v>108904.62000000001</v>
      </c>
      <c r="AA10" s="22">
        <v>666247.85999999987</v>
      </c>
      <c r="AB10" s="22">
        <v>2526643.6599999992</v>
      </c>
      <c r="AC10" s="22">
        <v>245770.77000000008</v>
      </c>
      <c r="AD10" s="22">
        <v>118330.97</v>
      </c>
      <c r="AE10" s="22">
        <v>108673.81999999999</v>
      </c>
    </row>
    <row r="11" spans="1:31" ht="15.95" customHeight="1" x14ac:dyDescent="0.2">
      <c r="A11" s="1">
        <v>4</v>
      </c>
      <c r="D11" s="19" t="s">
        <v>67</v>
      </c>
      <c r="E11" s="20">
        <f t="shared" si="0"/>
        <v>0</v>
      </c>
      <c r="F11" s="20">
        <v>0</v>
      </c>
      <c r="G11" s="20">
        <v>0</v>
      </c>
      <c r="H11" s="21">
        <v>0</v>
      </c>
      <c r="I11" s="22">
        <v>0</v>
      </c>
      <c r="J11" s="22">
        <v>0</v>
      </c>
    </row>
    <row r="12" spans="1:31" ht="15.95" customHeight="1" x14ac:dyDescent="0.2">
      <c r="A12" s="1">
        <v>5</v>
      </c>
      <c r="D12" s="19" t="s">
        <v>68</v>
      </c>
      <c r="E12" s="20">
        <f t="shared" si="0"/>
        <v>183802.44</v>
      </c>
      <c r="H12" s="21"/>
      <c r="I12" s="22"/>
      <c r="J12" s="22"/>
      <c r="L12" s="22">
        <v>183802.44</v>
      </c>
    </row>
    <row r="13" spans="1:31" ht="15.95" customHeight="1" x14ac:dyDescent="0.2">
      <c r="A13" s="1">
        <v>6</v>
      </c>
      <c r="D13" s="19" t="s">
        <v>68</v>
      </c>
      <c r="E13" s="20">
        <f t="shared" si="0"/>
        <v>0</v>
      </c>
      <c r="H13" s="21"/>
      <c r="I13" s="22"/>
      <c r="J13" s="22"/>
    </row>
    <row r="14" spans="1:31" ht="15.95" customHeight="1" thickBot="1" x14ac:dyDescent="0.25">
      <c r="A14" s="1">
        <v>7</v>
      </c>
      <c r="D14" s="23" t="s">
        <v>69</v>
      </c>
      <c r="E14" s="23">
        <f>SUM(F14:AE14)</f>
        <v>569615118.60000002</v>
      </c>
      <c r="F14" s="23">
        <f>SUM(F8:F13)</f>
        <v>8397955.5399999991</v>
      </c>
      <c r="G14" s="23">
        <f t="shared" ref="G14:AE14" si="1">SUM(G8:G13)</f>
        <v>4578708.12</v>
      </c>
      <c r="H14" s="23">
        <f t="shared" si="1"/>
        <v>3978856.83</v>
      </c>
      <c r="I14" s="23">
        <f t="shared" si="1"/>
        <v>5255530.7600000016</v>
      </c>
      <c r="J14" s="23">
        <f t="shared" si="1"/>
        <v>21727428.210000008</v>
      </c>
      <c r="K14" s="23">
        <f t="shared" si="1"/>
        <v>10313072.580000002</v>
      </c>
      <c r="L14" s="23">
        <f t="shared" si="1"/>
        <v>102141948.97</v>
      </c>
      <c r="M14" s="23">
        <f t="shared" si="1"/>
        <v>7063355.1900000023</v>
      </c>
      <c r="N14" s="23">
        <f t="shared" si="1"/>
        <v>25665410.199999996</v>
      </c>
      <c r="O14" s="23">
        <f t="shared" si="1"/>
        <v>8438304.7000000011</v>
      </c>
      <c r="P14" s="23">
        <f t="shared" si="1"/>
        <v>57392546.990000024</v>
      </c>
      <c r="Q14" s="23">
        <f t="shared" si="1"/>
        <v>8362512.8700000001</v>
      </c>
      <c r="R14" s="23">
        <f t="shared" si="1"/>
        <v>14197768.120000001</v>
      </c>
      <c r="S14" s="23">
        <f t="shared" si="1"/>
        <v>516923.97</v>
      </c>
      <c r="T14" s="23">
        <f t="shared" si="1"/>
        <v>47538374.920000002</v>
      </c>
      <c r="U14" s="23">
        <f t="shared" si="1"/>
        <v>82228669.340000004</v>
      </c>
      <c r="V14" s="23">
        <f t="shared" si="1"/>
        <v>6383876.5700000012</v>
      </c>
      <c r="W14" s="23">
        <f t="shared" si="1"/>
        <v>45683406.020000003</v>
      </c>
      <c r="X14" s="23">
        <f t="shared" si="1"/>
        <v>33536809.229999993</v>
      </c>
      <c r="Y14" s="23">
        <f t="shared" si="1"/>
        <v>11759050.129999999</v>
      </c>
      <c r="Z14" s="23">
        <f t="shared" si="1"/>
        <v>1682405.9100000004</v>
      </c>
      <c r="AA14" s="23">
        <f t="shared" si="1"/>
        <v>12088760.84</v>
      </c>
      <c r="AB14" s="23">
        <f t="shared" ref="AB14" si="2">SUM(AB8:AB13)</f>
        <v>39082111.089999996</v>
      </c>
      <c r="AC14" s="23">
        <f t="shared" si="1"/>
        <v>6875690.410000002</v>
      </c>
      <c r="AD14" s="23">
        <f t="shared" si="1"/>
        <v>2340869.94</v>
      </c>
      <c r="AE14" s="23">
        <f t="shared" si="1"/>
        <v>2384771.1499999994</v>
      </c>
    </row>
    <row r="15" spans="1:31" ht="15.95" customHeight="1" thickTop="1" x14ac:dyDescent="0.2">
      <c r="A15" s="1">
        <v>8</v>
      </c>
      <c r="D15" s="24" t="s">
        <v>70</v>
      </c>
      <c r="E15" s="25">
        <f t="shared" ref="E15:AE15" si="3">E14</f>
        <v>569615118.60000002</v>
      </c>
      <c r="F15" s="25">
        <f t="shared" si="3"/>
        <v>8397955.5399999991</v>
      </c>
      <c r="G15" s="25">
        <f t="shared" si="3"/>
        <v>4578708.12</v>
      </c>
      <c r="H15" s="25">
        <f t="shared" si="3"/>
        <v>3978856.83</v>
      </c>
      <c r="I15" s="25">
        <f t="shared" si="3"/>
        <v>5255530.7600000016</v>
      </c>
      <c r="J15" s="25">
        <f t="shared" si="3"/>
        <v>21727428.210000008</v>
      </c>
      <c r="K15" s="25">
        <f t="shared" si="3"/>
        <v>10313072.580000002</v>
      </c>
      <c r="L15" s="25">
        <f t="shared" si="3"/>
        <v>102141948.97</v>
      </c>
      <c r="M15" s="25">
        <f t="shared" si="3"/>
        <v>7063355.1900000023</v>
      </c>
      <c r="N15" s="25">
        <f t="shared" si="3"/>
        <v>25665410.199999996</v>
      </c>
      <c r="O15" s="25">
        <f t="shared" si="3"/>
        <v>8438304.7000000011</v>
      </c>
      <c r="P15" s="25">
        <f t="shared" si="3"/>
        <v>57392546.990000024</v>
      </c>
      <c r="Q15" s="25">
        <f t="shared" si="3"/>
        <v>8362512.8700000001</v>
      </c>
      <c r="R15" s="25">
        <f t="shared" si="3"/>
        <v>14197768.120000001</v>
      </c>
      <c r="S15" s="25">
        <f t="shared" si="3"/>
        <v>516923.97</v>
      </c>
      <c r="T15" s="25">
        <f t="shared" si="3"/>
        <v>47538374.920000002</v>
      </c>
      <c r="U15" s="25">
        <f t="shared" si="3"/>
        <v>82228669.340000004</v>
      </c>
      <c r="V15" s="25">
        <f t="shared" si="3"/>
        <v>6383876.5700000012</v>
      </c>
      <c r="W15" s="25">
        <f t="shared" si="3"/>
        <v>45683406.020000003</v>
      </c>
      <c r="X15" s="25">
        <f t="shared" si="3"/>
        <v>33536809.229999993</v>
      </c>
      <c r="Y15" s="25">
        <f t="shared" si="3"/>
        <v>11759050.129999999</v>
      </c>
      <c r="Z15" s="25">
        <f t="shared" si="3"/>
        <v>1682405.9100000004</v>
      </c>
      <c r="AA15" s="25">
        <f t="shared" si="3"/>
        <v>12088760.84</v>
      </c>
      <c r="AB15" s="25">
        <f t="shared" ref="AB15" si="4">AB14</f>
        <v>39082111.089999996</v>
      </c>
      <c r="AC15" s="25">
        <f t="shared" si="3"/>
        <v>6875690.410000002</v>
      </c>
      <c r="AD15" s="25">
        <f t="shared" si="3"/>
        <v>2340869.94</v>
      </c>
      <c r="AE15" s="25">
        <f t="shared" si="3"/>
        <v>2384771.1499999994</v>
      </c>
    </row>
    <row r="16" spans="1:31" ht="21" customHeight="1" x14ac:dyDescent="0.2">
      <c r="A16" s="1">
        <v>9</v>
      </c>
      <c r="D16" s="26" t="s">
        <v>71</v>
      </c>
      <c r="E16" s="26"/>
      <c r="F16" s="26"/>
      <c r="G16" s="26"/>
      <c r="H16" s="26"/>
      <c r="I16" s="26"/>
      <c r="J16" s="26"/>
      <c r="K16" s="4"/>
      <c r="L16" s="4"/>
      <c r="M16" s="4"/>
      <c r="N16" s="4"/>
      <c r="O16" s="4"/>
      <c r="P16" s="4"/>
      <c r="Q16" s="4"/>
      <c r="R16" s="4"/>
      <c r="S16" s="4"/>
      <c r="T16" s="4"/>
      <c r="U16" s="4"/>
      <c r="V16" s="4"/>
      <c r="W16" s="4"/>
      <c r="X16" s="4"/>
      <c r="Y16" s="4"/>
      <c r="Z16" s="4"/>
      <c r="AA16" s="4"/>
      <c r="AB16" s="4"/>
      <c r="AC16" s="4"/>
      <c r="AD16" s="4"/>
      <c r="AE16" s="4"/>
    </row>
    <row r="17" spans="1:31" ht="15.95" customHeight="1" x14ac:dyDescent="0.2">
      <c r="A17" s="1">
        <v>10</v>
      </c>
      <c r="D17" s="10" t="s">
        <v>72</v>
      </c>
      <c r="E17" s="10"/>
      <c r="F17" s="10"/>
      <c r="G17" s="10"/>
      <c r="H17" s="10"/>
      <c r="I17" s="10"/>
      <c r="J17" s="10"/>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11</v>
      </c>
      <c r="D18" s="19" t="s">
        <v>73</v>
      </c>
      <c r="E18" s="27">
        <f>SUM(F18:AE18)</f>
        <v>4214710.37</v>
      </c>
      <c r="F18" s="27">
        <v>80565.650000000009</v>
      </c>
      <c r="G18" s="27">
        <v>42284.35</v>
      </c>
      <c r="H18" s="22">
        <v>36815.170000000006</v>
      </c>
      <c r="I18" s="27">
        <v>33248.830000000009</v>
      </c>
      <c r="J18" s="27">
        <v>200164.46000000002</v>
      </c>
      <c r="K18" s="27">
        <v>70796.849999999991</v>
      </c>
      <c r="L18" s="27">
        <v>711738.91999999993</v>
      </c>
      <c r="M18" s="27">
        <v>128375.69</v>
      </c>
      <c r="N18" s="27">
        <v>204078.77</v>
      </c>
      <c r="O18" s="27">
        <v>65656.41</v>
      </c>
      <c r="P18" s="27">
        <v>346648.31000000006</v>
      </c>
      <c r="Q18" s="27">
        <v>57116.560000000012</v>
      </c>
      <c r="R18" s="27">
        <v>112146.51999999999</v>
      </c>
      <c r="S18" s="27">
        <v>9539.8799999999992</v>
      </c>
      <c r="T18" s="27">
        <v>305044.18</v>
      </c>
      <c r="U18" s="27">
        <v>516042.3</v>
      </c>
      <c r="V18" s="27">
        <v>59701.919999999998</v>
      </c>
      <c r="W18" s="27">
        <v>340289.3299999999</v>
      </c>
      <c r="X18" s="27">
        <v>285632.01999999996</v>
      </c>
      <c r="Y18" s="27">
        <v>77645</v>
      </c>
      <c r="Z18" s="27">
        <v>22988.5</v>
      </c>
      <c r="AA18" s="27">
        <v>93048.239999999991</v>
      </c>
      <c r="AB18" s="27">
        <v>322018.91999999993</v>
      </c>
      <c r="AC18" s="27">
        <v>48023.1</v>
      </c>
      <c r="AD18" s="27">
        <v>27124.239999999998</v>
      </c>
      <c r="AE18" s="27">
        <v>17976.25</v>
      </c>
    </row>
    <row r="19" spans="1:31" ht="15.95" customHeight="1" x14ac:dyDescent="0.2">
      <c r="A19" s="1">
        <v>12</v>
      </c>
      <c r="D19" s="19" t="s">
        <v>74</v>
      </c>
      <c r="E19" s="27">
        <f>SUM(F19:AE19)</f>
        <v>4809573.8499999996</v>
      </c>
      <c r="F19" s="27">
        <v>71642.53</v>
      </c>
      <c r="G19" s="27">
        <v>40331.120000000003</v>
      </c>
      <c r="H19" s="22">
        <v>36876.639999999992</v>
      </c>
      <c r="I19" s="27">
        <v>47310.560000000005</v>
      </c>
      <c r="J19" s="27">
        <v>214448.40999999997</v>
      </c>
      <c r="K19" s="27">
        <v>72005.149999999994</v>
      </c>
      <c r="L19" s="27">
        <v>914412.84999999986</v>
      </c>
      <c r="M19" s="27">
        <v>59706.55</v>
      </c>
      <c r="N19" s="27">
        <v>235877.14</v>
      </c>
      <c r="O19" s="27">
        <v>66784.990000000005</v>
      </c>
      <c r="P19" s="27">
        <v>399834.65</v>
      </c>
      <c r="Q19" s="27">
        <v>59485.78</v>
      </c>
      <c r="R19" s="27">
        <v>112815.26000000001</v>
      </c>
      <c r="S19" s="27">
        <v>3633.14</v>
      </c>
      <c r="T19" s="27">
        <v>417169.25</v>
      </c>
      <c r="U19" s="27">
        <v>748370.44</v>
      </c>
      <c r="V19" s="27">
        <v>49204.509999999995</v>
      </c>
      <c r="W19" s="27">
        <v>320990.28999999998</v>
      </c>
      <c r="X19" s="27">
        <v>247469</v>
      </c>
      <c r="Y19" s="27">
        <v>99515.520000000004</v>
      </c>
      <c r="Z19" s="27">
        <v>15031.11</v>
      </c>
      <c r="AA19" s="27">
        <v>108079.54000000001</v>
      </c>
      <c r="AB19" s="27">
        <v>370261.86</v>
      </c>
      <c r="AC19" s="27">
        <v>62774.80999999999</v>
      </c>
      <c r="AD19" s="27">
        <v>14784.3</v>
      </c>
      <c r="AE19" s="27">
        <v>20758.45</v>
      </c>
    </row>
    <row r="20" spans="1:31" ht="25.5" customHeight="1" x14ac:dyDescent="0.2">
      <c r="A20" s="1">
        <v>13</v>
      </c>
      <c r="D20" s="28" t="s">
        <v>416</v>
      </c>
      <c r="E20" s="27">
        <f>SUM(F20:AE20)</f>
        <v>0</v>
      </c>
      <c r="F20" s="27">
        <v>0</v>
      </c>
      <c r="G20" s="27">
        <v>0</v>
      </c>
      <c r="H20" s="29">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row>
    <row r="21" spans="1:31" ht="15.95" customHeight="1" x14ac:dyDescent="0.2">
      <c r="A21" s="1">
        <v>14</v>
      </c>
      <c r="D21" s="28" t="s">
        <v>68</v>
      </c>
      <c r="E21" s="27">
        <f>SUM(F21:AE21)</f>
        <v>0</v>
      </c>
      <c r="F21" s="27"/>
      <c r="G21" s="27"/>
      <c r="H21" s="29"/>
      <c r="I21" s="27"/>
      <c r="J21" s="27"/>
      <c r="K21" s="27"/>
      <c r="L21" s="27"/>
      <c r="M21" s="27"/>
      <c r="N21" s="27"/>
      <c r="O21" s="27"/>
      <c r="P21" s="27"/>
      <c r="Q21" s="27"/>
      <c r="R21" s="27"/>
      <c r="S21" s="27"/>
      <c r="T21" s="27"/>
      <c r="U21" s="27"/>
      <c r="V21" s="27"/>
      <c r="W21" s="27"/>
      <c r="X21" s="27"/>
      <c r="Y21" s="27"/>
      <c r="Z21" s="27"/>
      <c r="AA21" s="27"/>
      <c r="AB21" s="27"/>
      <c r="AC21" s="27"/>
      <c r="AD21" s="27"/>
      <c r="AE21" s="27"/>
    </row>
    <row r="22" spans="1:31" ht="15.95" customHeight="1" x14ac:dyDescent="0.2">
      <c r="A22" s="1">
        <v>15</v>
      </c>
      <c r="D22" s="7" t="s">
        <v>75</v>
      </c>
      <c r="E22" s="30">
        <f>SUM(F22:AE22)</f>
        <v>9024284.2199999969</v>
      </c>
      <c r="F22" s="30">
        <f>SUM(F18:F21)</f>
        <v>152208.18</v>
      </c>
      <c r="G22" s="30">
        <f t="shared" ref="G22:AE22" si="5">SUM(G18:G21)</f>
        <v>82615.47</v>
      </c>
      <c r="H22" s="30">
        <f t="shared" si="5"/>
        <v>73691.81</v>
      </c>
      <c r="I22" s="30">
        <f t="shared" si="5"/>
        <v>80559.390000000014</v>
      </c>
      <c r="J22" s="30">
        <f t="shared" si="5"/>
        <v>414612.87</v>
      </c>
      <c r="K22" s="30">
        <f t="shared" si="5"/>
        <v>142802</v>
      </c>
      <c r="L22" s="30">
        <f t="shared" si="5"/>
        <v>1626151.7699999998</v>
      </c>
      <c r="M22" s="30">
        <f t="shared" si="5"/>
        <v>188082.24</v>
      </c>
      <c r="N22" s="30">
        <f t="shared" si="5"/>
        <v>439955.91000000003</v>
      </c>
      <c r="O22" s="30">
        <f t="shared" si="5"/>
        <v>132441.40000000002</v>
      </c>
      <c r="P22" s="30">
        <f t="shared" si="5"/>
        <v>746482.96000000008</v>
      </c>
      <c r="Q22" s="30">
        <f t="shared" si="5"/>
        <v>116602.34000000001</v>
      </c>
      <c r="R22" s="30">
        <f t="shared" si="5"/>
        <v>224961.78</v>
      </c>
      <c r="S22" s="30">
        <f t="shared" si="5"/>
        <v>13173.019999999999</v>
      </c>
      <c r="T22" s="30">
        <f t="shared" si="5"/>
        <v>722213.42999999993</v>
      </c>
      <c r="U22" s="30">
        <f t="shared" si="5"/>
        <v>1264412.74</v>
      </c>
      <c r="V22" s="30">
        <f t="shared" si="5"/>
        <v>108906.43</v>
      </c>
      <c r="W22" s="30">
        <f t="shared" si="5"/>
        <v>661279.61999999988</v>
      </c>
      <c r="X22" s="30">
        <f t="shared" si="5"/>
        <v>533101.02</v>
      </c>
      <c r="Y22" s="30">
        <f t="shared" si="5"/>
        <v>177160.52000000002</v>
      </c>
      <c r="Z22" s="30">
        <f t="shared" si="5"/>
        <v>38019.61</v>
      </c>
      <c r="AA22" s="30">
        <f t="shared" si="5"/>
        <v>201127.78</v>
      </c>
      <c r="AB22" s="30">
        <f t="shared" ref="AB22" si="6">SUM(AB18:AB21)</f>
        <v>692280.77999999991</v>
      </c>
      <c r="AC22" s="30">
        <f t="shared" si="5"/>
        <v>110797.90999999999</v>
      </c>
      <c r="AD22" s="30">
        <f t="shared" si="5"/>
        <v>41908.539999999994</v>
      </c>
      <c r="AE22" s="30">
        <f t="shared" si="5"/>
        <v>38734.699999999997</v>
      </c>
    </row>
    <row r="23" spans="1:31" hidden="1" x14ac:dyDescent="0.2">
      <c r="A23" s="1">
        <v>16</v>
      </c>
      <c r="D23" s="31" t="s">
        <v>76</v>
      </c>
      <c r="E23" s="31"/>
      <c r="F23" s="31"/>
      <c r="G23" s="31"/>
      <c r="H23" s="31"/>
      <c r="I23" s="31"/>
      <c r="J23" s="31"/>
      <c r="K23" s="4"/>
      <c r="L23" s="4"/>
      <c r="M23" s="4"/>
      <c r="N23" s="4"/>
      <c r="O23" s="4"/>
      <c r="P23" s="4"/>
      <c r="Q23" s="4"/>
      <c r="R23" s="4"/>
      <c r="S23" s="4"/>
      <c r="T23" s="4"/>
      <c r="U23" s="4"/>
      <c r="V23" s="4"/>
      <c r="W23" s="4"/>
      <c r="X23" s="4"/>
      <c r="Y23" s="4"/>
      <c r="Z23" s="4"/>
      <c r="AA23" s="4"/>
      <c r="AB23" s="4"/>
      <c r="AC23" s="4"/>
      <c r="AD23" s="4"/>
      <c r="AE23" s="4"/>
    </row>
    <row r="24" spans="1:31" hidden="1" x14ac:dyDescent="0.2">
      <c r="B24" s="13" t="s">
        <v>77</v>
      </c>
      <c r="C24" s="13" t="s">
        <v>78</v>
      </c>
      <c r="D24" s="13" t="s">
        <v>79</v>
      </c>
      <c r="E24" s="31"/>
      <c r="F24" s="31"/>
      <c r="G24" s="31"/>
      <c r="H24" s="31"/>
      <c r="I24" s="31"/>
      <c r="J24" s="31"/>
      <c r="K24" s="4"/>
      <c r="L24" s="4"/>
      <c r="M24" s="4"/>
      <c r="N24" s="4"/>
      <c r="O24" s="4"/>
      <c r="P24" s="4"/>
      <c r="Q24" s="4"/>
      <c r="R24" s="4"/>
      <c r="S24" s="4"/>
      <c r="T24" s="4"/>
      <c r="U24" s="4"/>
      <c r="V24" s="4"/>
      <c r="W24" s="4"/>
      <c r="X24" s="4"/>
      <c r="Y24" s="4"/>
      <c r="Z24" s="4"/>
      <c r="AA24" s="4"/>
      <c r="AB24" s="4"/>
      <c r="AC24" s="4"/>
      <c r="AD24" s="4"/>
      <c r="AE24" s="4"/>
    </row>
    <row r="25" spans="1:31" ht="15.75" hidden="1" customHeight="1" outlineLevel="2" x14ac:dyDescent="0.2">
      <c r="B25" s="2" t="s">
        <v>80</v>
      </c>
      <c r="C25" s="2" t="s">
        <v>81</v>
      </c>
      <c r="D25" s="2" t="s">
        <v>285</v>
      </c>
      <c r="E25" s="32">
        <f t="shared" ref="E25:E45" si="7">SUM(F25:AE25)</f>
        <v>7947.32</v>
      </c>
      <c r="F25" s="33">
        <v>1546.88</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6400.44</v>
      </c>
      <c r="AC25" s="33">
        <v>0</v>
      </c>
      <c r="AD25" s="33">
        <v>0</v>
      </c>
      <c r="AE25" s="33">
        <v>0</v>
      </c>
    </row>
    <row r="26" spans="1:31" ht="15.95" hidden="1" customHeight="1" outlineLevel="2" x14ac:dyDescent="0.2">
      <c r="B26" s="2" t="s">
        <v>80</v>
      </c>
      <c r="C26" s="2" t="s">
        <v>82</v>
      </c>
      <c r="D26" s="2" t="s">
        <v>286</v>
      </c>
      <c r="E26" s="32">
        <f t="shared" si="7"/>
        <v>293433.15999999997</v>
      </c>
      <c r="F26" s="33">
        <v>0</v>
      </c>
      <c r="G26" s="33">
        <v>86383.94</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207049.21999999997</v>
      </c>
      <c r="AC26" s="33">
        <v>0</v>
      </c>
      <c r="AD26" s="33">
        <v>0</v>
      </c>
      <c r="AE26" s="33">
        <v>0</v>
      </c>
    </row>
    <row r="27" spans="1:31" ht="15.95" hidden="1" customHeight="1" outlineLevel="2" x14ac:dyDescent="0.2">
      <c r="B27" s="2" t="s">
        <v>80</v>
      </c>
      <c r="C27" s="2" t="s">
        <v>83</v>
      </c>
      <c r="D27" s="2" t="s">
        <v>287</v>
      </c>
      <c r="E27" s="32">
        <f t="shared" si="7"/>
        <v>35726.94</v>
      </c>
      <c r="F27" s="33">
        <v>0</v>
      </c>
      <c r="G27" s="33">
        <v>0</v>
      </c>
      <c r="H27" s="33">
        <v>35726.94</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5" hidden="1" customHeight="1" outlineLevel="2" x14ac:dyDescent="0.2">
      <c r="B28" s="2" t="s">
        <v>80</v>
      </c>
      <c r="C28" s="2" t="s">
        <v>84</v>
      </c>
      <c r="D28" s="2" t="s">
        <v>288</v>
      </c>
      <c r="E28" s="32">
        <f t="shared" si="7"/>
        <v>22172.309999999998</v>
      </c>
      <c r="F28" s="33">
        <v>0</v>
      </c>
      <c r="G28" s="33">
        <v>0</v>
      </c>
      <c r="H28" s="33">
        <v>22172.309999999998</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80</v>
      </c>
      <c r="C29" s="2" t="s">
        <v>85</v>
      </c>
      <c r="D29" s="2" t="s">
        <v>289</v>
      </c>
      <c r="E29" s="32">
        <f t="shared" si="7"/>
        <v>54275.03</v>
      </c>
      <c r="F29" s="33">
        <v>0</v>
      </c>
      <c r="G29" s="33">
        <v>0</v>
      </c>
      <c r="H29" s="33">
        <v>0</v>
      </c>
      <c r="I29" s="33">
        <v>54275.03</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ht="15.95" hidden="1" customHeight="1" outlineLevel="2" x14ac:dyDescent="0.2">
      <c r="B30" s="2" t="s">
        <v>80</v>
      </c>
      <c r="C30" s="2" t="s">
        <v>86</v>
      </c>
      <c r="D30" s="2" t="s">
        <v>290</v>
      </c>
      <c r="E30" s="32">
        <f t="shared" si="7"/>
        <v>169637.30999999997</v>
      </c>
      <c r="F30" s="33">
        <v>0</v>
      </c>
      <c r="G30" s="33">
        <v>0</v>
      </c>
      <c r="H30" s="33">
        <v>0</v>
      </c>
      <c r="I30" s="33">
        <v>0</v>
      </c>
      <c r="J30" s="33">
        <v>169637.30999999997</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80</v>
      </c>
      <c r="C31" s="2" t="s">
        <v>87</v>
      </c>
      <c r="D31" s="2" t="s">
        <v>291</v>
      </c>
      <c r="E31" s="32">
        <f t="shared" si="7"/>
        <v>171328.49</v>
      </c>
      <c r="F31" s="33">
        <v>0</v>
      </c>
      <c r="G31" s="33">
        <v>0</v>
      </c>
      <c r="H31" s="33">
        <v>0</v>
      </c>
      <c r="I31" s="33">
        <v>0</v>
      </c>
      <c r="J31" s="33">
        <v>0</v>
      </c>
      <c r="K31" s="33">
        <v>97174.71</v>
      </c>
      <c r="L31" s="33">
        <v>0</v>
      </c>
      <c r="M31" s="33">
        <v>0</v>
      </c>
      <c r="N31" s="33">
        <v>0</v>
      </c>
      <c r="O31" s="33">
        <v>0</v>
      </c>
      <c r="P31" s="33">
        <v>74153.78</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80</v>
      </c>
      <c r="C32" s="2" t="s">
        <v>88</v>
      </c>
      <c r="D32" s="2" t="s">
        <v>292</v>
      </c>
      <c r="E32" s="32">
        <f t="shared" si="7"/>
        <v>338324.19999999995</v>
      </c>
      <c r="F32" s="33">
        <v>0</v>
      </c>
      <c r="G32" s="33">
        <v>0</v>
      </c>
      <c r="H32" s="33">
        <v>0</v>
      </c>
      <c r="I32" s="33">
        <v>0</v>
      </c>
      <c r="J32" s="33">
        <v>0</v>
      </c>
      <c r="K32" s="33">
        <v>0</v>
      </c>
      <c r="L32" s="33">
        <v>328357.63999999996</v>
      </c>
      <c r="M32" s="33">
        <v>0</v>
      </c>
      <c r="N32" s="33">
        <v>0</v>
      </c>
      <c r="O32" s="33">
        <v>0</v>
      </c>
      <c r="P32" s="33">
        <v>0</v>
      </c>
      <c r="Q32" s="33">
        <v>0</v>
      </c>
      <c r="R32" s="33">
        <v>0</v>
      </c>
      <c r="S32" s="33">
        <v>0</v>
      </c>
      <c r="T32" s="33">
        <v>0</v>
      </c>
      <c r="U32" s="33">
        <v>0</v>
      </c>
      <c r="V32" s="33">
        <v>0</v>
      </c>
      <c r="W32" s="33">
        <v>0</v>
      </c>
      <c r="X32" s="33">
        <v>0</v>
      </c>
      <c r="Y32" s="33">
        <v>9966.56</v>
      </c>
      <c r="Z32" s="33">
        <v>0</v>
      </c>
      <c r="AA32" s="33">
        <v>0</v>
      </c>
      <c r="AB32" s="33">
        <v>0</v>
      </c>
      <c r="AC32" s="33">
        <v>0</v>
      </c>
      <c r="AD32" s="33">
        <v>0</v>
      </c>
      <c r="AE32" s="33">
        <v>0</v>
      </c>
    </row>
    <row r="33" spans="1:31" ht="15.95" hidden="1" customHeight="1" outlineLevel="2" x14ac:dyDescent="0.2">
      <c r="B33" s="2" t="s">
        <v>80</v>
      </c>
      <c r="C33" s="2" t="s">
        <v>89</v>
      </c>
      <c r="D33" s="2" t="s">
        <v>293</v>
      </c>
      <c r="E33" s="32">
        <f t="shared" si="7"/>
        <v>4529.2800000000007</v>
      </c>
      <c r="F33" s="33">
        <v>0</v>
      </c>
      <c r="G33" s="33">
        <v>0</v>
      </c>
      <c r="H33" s="33">
        <v>0</v>
      </c>
      <c r="I33" s="33">
        <v>0</v>
      </c>
      <c r="J33" s="33">
        <v>0</v>
      </c>
      <c r="K33" s="33">
        <v>0</v>
      </c>
      <c r="L33" s="33">
        <v>0</v>
      </c>
      <c r="M33" s="33">
        <v>4529.2800000000007</v>
      </c>
      <c r="N33" s="33">
        <v>0</v>
      </c>
      <c r="O33" s="33">
        <v>0</v>
      </c>
      <c r="P33" s="33">
        <v>0</v>
      </c>
      <c r="Q33" s="33">
        <v>0</v>
      </c>
      <c r="R33" s="33">
        <v>0</v>
      </c>
      <c r="S33" s="33">
        <v>0</v>
      </c>
      <c r="T33" s="33">
        <v>0</v>
      </c>
      <c r="U33" s="33">
        <v>0</v>
      </c>
      <c r="V33" s="33">
        <v>0</v>
      </c>
      <c r="W33" s="33">
        <v>0</v>
      </c>
      <c r="X33" s="33">
        <v>0</v>
      </c>
      <c r="Y33" s="33">
        <v>0</v>
      </c>
      <c r="Z33" s="33">
        <v>0</v>
      </c>
      <c r="AA33" s="33">
        <v>0</v>
      </c>
      <c r="AB33" s="33">
        <v>0</v>
      </c>
      <c r="AC33" s="33">
        <v>0</v>
      </c>
      <c r="AD33" s="33">
        <v>0</v>
      </c>
      <c r="AE33" s="33">
        <v>0</v>
      </c>
    </row>
    <row r="34" spans="1:31" ht="15.95" hidden="1" customHeight="1" outlineLevel="2" x14ac:dyDescent="0.2">
      <c r="B34" s="2" t="s">
        <v>80</v>
      </c>
      <c r="C34" s="2" t="s">
        <v>90</v>
      </c>
      <c r="D34" s="2" t="s">
        <v>294</v>
      </c>
      <c r="E34" s="32">
        <f t="shared" si="7"/>
        <v>101110.93</v>
      </c>
      <c r="F34" s="33">
        <v>0</v>
      </c>
      <c r="G34" s="33">
        <v>0</v>
      </c>
      <c r="H34" s="33">
        <v>0</v>
      </c>
      <c r="I34" s="33">
        <v>0</v>
      </c>
      <c r="J34" s="33">
        <v>0</v>
      </c>
      <c r="K34" s="33">
        <v>0</v>
      </c>
      <c r="L34" s="33">
        <v>0</v>
      </c>
      <c r="M34" s="33">
        <v>0</v>
      </c>
      <c r="N34" s="33">
        <v>0</v>
      </c>
      <c r="O34" s="33">
        <v>100949.65</v>
      </c>
      <c r="P34" s="33">
        <v>161.28</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80</v>
      </c>
      <c r="C35" s="2" t="s">
        <v>91</v>
      </c>
      <c r="D35" s="2" t="s">
        <v>295</v>
      </c>
      <c r="E35" s="32">
        <f t="shared" si="7"/>
        <v>197769.85</v>
      </c>
      <c r="F35" s="33">
        <v>0</v>
      </c>
      <c r="G35" s="33">
        <v>0</v>
      </c>
      <c r="H35" s="33">
        <v>0</v>
      </c>
      <c r="I35" s="33">
        <v>0</v>
      </c>
      <c r="J35" s="33">
        <v>0</v>
      </c>
      <c r="K35" s="33">
        <v>0</v>
      </c>
      <c r="L35" s="33">
        <v>0</v>
      </c>
      <c r="M35" s="33">
        <v>0</v>
      </c>
      <c r="N35" s="33">
        <v>0</v>
      </c>
      <c r="O35" s="33">
        <v>0</v>
      </c>
      <c r="P35" s="33">
        <v>108651.54000000001</v>
      </c>
      <c r="Q35" s="33">
        <v>89118.31</v>
      </c>
      <c r="R35" s="33">
        <v>0</v>
      </c>
      <c r="S35" s="33">
        <v>0</v>
      </c>
      <c r="T35" s="33">
        <v>0</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80</v>
      </c>
      <c r="C36" s="2" t="s">
        <v>92</v>
      </c>
      <c r="D36" s="2" t="s">
        <v>296</v>
      </c>
      <c r="E36" s="32">
        <f t="shared" si="7"/>
        <v>250782.79</v>
      </c>
      <c r="F36" s="33">
        <v>0</v>
      </c>
      <c r="G36" s="33">
        <v>0</v>
      </c>
      <c r="H36" s="33">
        <v>0</v>
      </c>
      <c r="I36" s="33">
        <v>0</v>
      </c>
      <c r="J36" s="33">
        <v>0</v>
      </c>
      <c r="K36" s="33">
        <v>0</v>
      </c>
      <c r="L36" s="33">
        <v>0</v>
      </c>
      <c r="M36" s="33">
        <v>0</v>
      </c>
      <c r="N36" s="33">
        <v>221242.5</v>
      </c>
      <c r="O36" s="33">
        <v>0</v>
      </c>
      <c r="P36" s="33">
        <v>0</v>
      </c>
      <c r="Q36" s="33">
        <v>0</v>
      </c>
      <c r="R36" s="33">
        <v>0</v>
      </c>
      <c r="S36" s="33">
        <v>0</v>
      </c>
      <c r="T36" s="33">
        <v>0</v>
      </c>
      <c r="U36" s="33">
        <v>0</v>
      </c>
      <c r="V36" s="33">
        <v>0</v>
      </c>
      <c r="W36" s="33">
        <v>0</v>
      </c>
      <c r="X36" s="33">
        <v>0</v>
      </c>
      <c r="Y36" s="33">
        <v>0</v>
      </c>
      <c r="Z36" s="33">
        <v>0</v>
      </c>
      <c r="AA36" s="33">
        <v>0</v>
      </c>
      <c r="AB36" s="33">
        <v>29540.29</v>
      </c>
      <c r="AC36" s="33">
        <v>0</v>
      </c>
      <c r="AD36" s="33">
        <v>0</v>
      </c>
      <c r="AE36" s="33">
        <v>0</v>
      </c>
    </row>
    <row r="37" spans="1:31" ht="15.95" hidden="1" customHeight="1" outlineLevel="2" x14ac:dyDescent="0.2">
      <c r="B37" s="2" t="s">
        <v>80</v>
      </c>
      <c r="C37" s="2" t="s">
        <v>93</v>
      </c>
      <c r="D37" s="2" t="s">
        <v>297</v>
      </c>
      <c r="E37" s="32">
        <f t="shared" si="7"/>
        <v>222004.01</v>
      </c>
      <c r="F37" s="33">
        <v>0</v>
      </c>
      <c r="G37" s="33">
        <v>0</v>
      </c>
      <c r="H37" s="33">
        <v>0</v>
      </c>
      <c r="I37" s="33">
        <v>0</v>
      </c>
      <c r="J37" s="33">
        <v>0</v>
      </c>
      <c r="K37" s="33">
        <v>0</v>
      </c>
      <c r="L37" s="33">
        <v>0</v>
      </c>
      <c r="M37" s="33">
        <v>0</v>
      </c>
      <c r="N37" s="33">
        <v>0</v>
      </c>
      <c r="O37" s="33">
        <v>0</v>
      </c>
      <c r="P37" s="33">
        <v>0</v>
      </c>
      <c r="Q37" s="33">
        <v>0</v>
      </c>
      <c r="R37" s="33">
        <v>222004.01</v>
      </c>
      <c r="S37" s="33">
        <v>0</v>
      </c>
      <c r="T37" s="33">
        <v>0</v>
      </c>
      <c r="U37" s="33">
        <v>0</v>
      </c>
      <c r="V37" s="33">
        <v>0</v>
      </c>
      <c r="W37" s="33">
        <v>0</v>
      </c>
      <c r="X37" s="33">
        <v>0</v>
      </c>
      <c r="Y37" s="33">
        <v>0</v>
      </c>
      <c r="Z37" s="33">
        <v>0</v>
      </c>
      <c r="AA37" s="33">
        <v>0</v>
      </c>
      <c r="AB37" s="33">
        <v>0</v>
      </c>
      <c r="AC37" s="33">
        <v>0</v>
      </c>
      <c r="AD37" s="33">
        <v>0</v>
      </c>
      <c r="AE37" s="33">
        <v>0</v>
      </c>
    </row>
    <row r="38" spans="1:31" ht="15.95" hidden="1" customHeight="1" outlineLevel="2" x14ac:dyDescent="0.2">
      <c r="B38" s="2" t="s">
        <v>80</v>
      </c>
      <c r="C38" s="2" t="s">
        <v>94</v>
      </c>
      <c r="D38" s="2" t="s">
        <v>298</v>
      </c>
      <c r="E38" s="32">
        <f t="shared" si="7"/>
        <v>239751.38999999996</v>
      </c>
      <c r="F38" s="33">
        <v>0</v>
      </c>
      <c r="G38" s="33">
        <v>0</v>
      </c>
      <c r="H38" s="33">
        <v>0</v>
      </c>
      <c r="I38" s="33">
        <v>0</v>
      </c>
      <c r="J38" s="33">
        <v>0</v>
      </c>
      <c r="K38" s="33">
        <v>0</v>
      </c>
      <c r="L38" s="33">
        <v>0</v>
      </c>
      <c r="M38" s="33">
        <v>0</v>
      </c>
      <c r="N38" s="33">
        <v>0</v>
      </c>
      <c r="O38" s="33">
        <v>0</v>
      </c>
      <c r="P38" s="33">
        <v>0</v>
      </c>
      <c r="Q38" s="33">
        <v>0</v>
      </c>
      <c r="R38" s="33">
        <v>0</v>
      </c>
      <c r="S38" s="33">
        <v>0</v>
      </c>
      <c r="T38" s="33">
        <v>239751.38999999996</v>
      </c>
      <c r="U38" s="33">
        <v>0</v>
      </c>
      <c r="V38" s="33">
        <v>0</v>
      </c>
      <c r="W38" s="33">
        <v>0</v>
      </c>
      <c r="X38" s="33">
        <v>0</v>
      </c>
      <c r="Y38" s="33">
        <v>0</v>
      </c>
      <c r="Z38" s="33">
        <v>0</v>
      </c>
      <c r="AA38" s="33">
        <v>0</v>
      </c>
      <c r="AB38" s="33">
        <v>0</v>
      </c>
      <c r="AC38" s="33">
        <v>0</v>
      </c>
      <c r="AD38" s="33">
        <v>0</v>
      </c>
      <c r="AE38" s="33">
        <v>0</v>
      </c>
    </row>
    <row r="39" spans="1:31" ht="15.95" hidden="1" customHeight="1" outlineLevel="2" x14ac:dyDescent="0.2">
      <c r="B39" s="2" t="s">
        <v>80</v>
      </c>
      <c r="C39" s="2" t="s">
        <v>95</v>
      </c>
      <c r="D39" s="2" t="s">
        <v>299</v>
      </c>
      <c r="E39" s="32">
        <f t="shared" si="7"/>
        <v>1590723.11</v>
      </c>
      <c r="F39" s="33">
        <v>0</v>
      </c>
      <c r="G39" s="33">
        <v>0</v>
      </c>
      <c r="H39" s="33">
        <v>0</v>
      </c>
      <c r="I39" s="33">
        <v>0</v>
      </c>
      <c r="J39" s="33">
        <v>0</v>
      </c>
      <c r="K39" s="33">
        <v>0</v>
      </c>
      <c r="L39" s="33">
        <v>0</v>
      </c>
      <c r="M39" s="33">
        <v>0</v>
      </c>
      <c r="N39" s="33">
        <v>0</v>
      </c>
      <c r="O39" s="33">
        <v>0</v>
      </c>
      <c r="P39" s="33">
        <v>0</v>
      </c>
      <c r="Q39" s="33">
        <v>0</v>
      </c>
      <c r="R39" s="33">
        <v>0</v>
      </c>
      <c r="S39" s="33">
        <v>0</v>
      </c>
      <c r="T39" s="33">
        <v>0</v>
      </c>
      <c r="U39" s="33">
        <v>1590723.11</v>
      </c>
      <c r="V39" s="33">
        <v>0</v>
      </c>
      <c r="W39" s="33">
        <v>0</v>
      </c>
      <c r="X39" s="33">
        <v>0</v>
      </c>
      <c r="Y39" s="33">
        <v>0</v>
      </c>
      <c r="Z39" s="33">
        <v>0</v>
      </c>
      <c r="AA39" s="33">
        <v>0</v>
      </c>
      <c r="AB39" s="33">
        <v>0</v>
      </c>
      <c r="AC39" s="33">
        <v>0</v>
      </c>
      <c r="AD39" s="33">
        <v>0</v>
      </c>
      <c r="AE39" s="33">
        <v>0</v>
      </c>
    </row>
    <row r="40" spans="1:31" ht="15.95" hidden="1" customHeight="1" outlineLevel="2" x14ac:dyDescent="0.2">
      <c r="B40" s="2" t="s">
        <v>80</v>
      </c>
      <c r="C40" s="2" t="s">
        <v>96</v>
      </c>
      <c r="D40" s="2" t="s">
        <v>300</v>
      </c>
      <c r="E40" s="32">
        <f t="shared" si="7"/>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5" hidden="1" customHeight="1" outlineLevel="2" x14ac:dyDescent="0.2">
      <c r="B41" s="2" t="s">
        <v>80</v>
      </c>
      <c r="C41" s="2" t="s">
        <v>97</v>
      </c>
      <c r="D41" s="2" t="s">
        <v>301</v>
      </c>
      <c r="E41" s="32">
        <f t="shared" si="7"/>
        <v>503864.19999999995</v>
      </c>
      <c r="F41" s="33">
        <v>0</v>
      </c>
      <c r="G41" s="33">
        <v>0</v>
      </c>
      <c r="H41" s="33">
        <v>0</v>
      </c>
      <c r="I41" s="33">
        <v>0</v>
      </c>
      <c r="J41" s="33">
        <v>0</v>
      </c>
      <c r="K41" s="33">
        <v>0</v>
      </c>
      <c r="L41" s="33">
        <v>0</v>
      </c>
      <c r="M41" s="33">
        <v>0</v>
      </c>
      <c r="N41" s="33">
        <v>0</v>
      </c>
      <c r="O41" s="33">
        <v>0</v>
      </c>
      <c r="P41" s="33">
        <v>362155.76999999996</v>
      </c>
      <c r="Q41" s="33">
        <v>0</v>
      </c>
      <c r="R41" s="33">
        <v>0</v>
      </c>
      <c r="S41" s="33">
        <v>0</v>
      </c>
      <c r="T41" s="33">
        <v>0</v>
      </c>
      <c r="U41" s="33">
        <v>0</v>
      </c>
      <c r="V41" s="33">
        <v>141708.43000000002</v>
      </c>
      <c r="W41" s="33">
        <v>0</v>
      </c>
      <c r="X41" s="33">
        <v>0</v>
      </c>
      <c r="Y41" s="33">
        <v>0</v>
      </c>
      <c r="Z41" s="33">
        <v>0</v>
      </c>
      <c r="AA41" s="33">
        <v>0</v>
      </c>
      <c r="AB41" s="33">
        <v>0</v>
      </c>
      <c r="AC41" s="33">
        <v>0</v>
      </c>
      <c r="AD41" s="33">
        <v>0</v>
      </c>
      <c r="AE41" s="33">
        <v>0</v>
      </c>
    </row>
    <row r="42" spans="1:31" ht="15.95" hidden="1" customHeight="1" outlineLevel="2" x14ac:dyDescent="0.2">
      <c r="B42" s="2" t="s">
        <v>80</v>
      </c>
      <c r="C42" s="2" t="s">
        <v>98</v>
      </c>
      <c r="D42" s="2" t="s">
        <v>302</v>
      </c>
      <c r="E42" s="32">
        <f t="shared" si="7"/>
        <v>839136.17</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839136.17</v>
      </c>
      <c r="X42" s="33">
        <v>0</v>
      </c>
      <c r="Y42" s="33">
        <v>0</v>
      </c>
      <c r="Z42" s="33">
        <v>0</v>
      </c>
      <c r="AA42" s="33">
        <v>0</v>
      </c>
      <c r="AB42" s="33">
        <v>0</v>
      </c>
      <c r="AC42" s="33">
        <v>0</v>
      </c>
      <c r="AD42" s="33">
        <v>0</v>
      </c>
      <c r="AE42" s="33">
        <v>0</v>
      </c>
    </row>
    <row r="43" spans="1:31" ht="15.95" hidden="1" customHeight="1" outlineLevel="2" x14ac:dyDescent="0.2">
      <c r="B43" s="2" t="s">
        <v>80</v>
      </c>
      <c r="C43" s="2" t="s">
        <v>99</v>
      </c>
      <c r="D43" s="2" t="s">
        <v>303</v>
      </c>
      <c r="E43" s="32">
        <f t="shared" si="7"/>
        <v>2712716.73</v>
      </c>
      <c r="F43" s="33">
        <v>0</v>
      </c>
      <c r="G43" s="33">
        <v>0</v>
      </c>
      <c r="H43" s="33">
        <v>0</v>
      </c>
      <c r="I43" s="33">
        <v>0</v>
      </c>
      <c r="J43" s="33">
        <v>0</v>
      </c>
      <c r="K43" s="33">
        <v>0</v>
      </c>
      <c r="L43" s="33">
        <v>0</v>
      </c>
      <c r="M43" s="33">
        <v>0</v>
      </c>
      <c r="N43" s="33">
        <v>0</v>
      </c>
      <c r="O43" s="33">
        <v>0</v>
      </c>
      <c r="P43" s="33">
        <v>2712716.73</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ht="15.95" hidden="1" customHeight="1" outlineLevel="2" x14ac:dyDescent="0.2">
      <c r="B44" s="2" t="s">
        <v>80</v>
      </c>
      <c r="C44" s="2" t="s">
        <v>100</v>
      </c>
      <c r="D44" s="2" t="s">
        <v>304</v>
      </c>
      <c r="E44" s="32">
        <f t="shared" si="7"/>
        <v>156748.5</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156748.5</v>
      </c>
      <c r="AB44" s="33">
        <v>0</v>
      </c>
      <c r="AC44" s="33">
        <v>0</v>
      </c>
      <c r="AD44" s="33">
        <v>0</v>
      </c>
      <c r="AE44" s="33">
        <v>0</v>
      </c>
    </row>
    <row r="45" spans="1:31" ht="15.95" hidden="1" customHeight="1" outlineLevel="2" x14ac:dyDescent="0.2">
      <c r="B45" s="2" t="s">
        <v>80</v>
      </c>
      <c r="C45" s="2" t="s">
        <v>101</v>
      </c>
      <c r="D45" s="2" t="s">
        <v>305</v>
      </c>
      <c r="E45" s="32">
        <f t="shared" si="7"/>
        <v>2807832.74</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2700596.0100000002</v>
      </c>
      <c r="AC45" s="33">
        <v>107236.73000000001</v>
      </c>
      <c r="AD45" s="33">
        <v>0</v>
      </c>
      <c r="AE45" s="33">
        <v>0</v>
      </c>
    </row>
    <row r="46" spans="1:31" ht="15.95" customHeight="1" outlineLevel="1" collapsed="1" x14ac:dyDescent="0.2">
      <c r="A46" s="1">
        <v>17</v>
      </c>
      <c r="B46" s="13" t="s">
        <v>102</v>
      </c>
      <c r="D46" s="19" t="s">
        <v>103</v>
      </c>
      <c r="E46" s="27">
        <f t="shared" ref="E46:AE46" si="8">SUBTOTAL(9,E25:E45)</f>
        <v>10719814.460000001</v>
      </c>
      <c r="F46" s="33">
        <f t="shared" si="8"/>
        <v>1546.88</v>
      </c>
      <c r="G46" s="33">
        <f t="shared" si="8"/>
        <v>86383.94</v>
      </c>
      <c r="H46" s="33">
        <f t="shared" si="8"/>
        <v>57899.25</v>
      </c>
      <c r="I46" s="33">
        <f t="shared" si="8"/>
        <v>54275.03</v>
      </c>
      <c r="J46" s="33">
        <f t="shared" si="8"/>
        <v>169637.30999999997</v>
      </c>
      <c r="K46" s="33">
        <f t="shared" si="8"/>
        <v>97174.71</v>
      </c>
      <c r="L46" s="33">
        <f t="shared" si="8"/>
        <v>328357.63999999996</v>
      </c>
      <c r="M46" s="33">
        <f t="shared" si="8"/>
        <v>4529.2800000000007</v>
      </c>
      <c r="N46" s="33">
        <f t="shared" si="8"/>
        <v>221242.5</v>
      </c>
      <c r="O46" s="33">
        <f t="shared" si="8"/>
        <v>100949.65</v>
      </c>
      <c r="P46" s="33">
        <f t="shared" si="8"/>
        <v>3257839.1</v>
      </c>
      <c r="Q46" s="33">
        <f t="shared" si="8"/>
        <v>89118.31</v>
      </c>
      <c r="R46" s="33">
        <f t="shared" si="8"/>
        <v>222004.01</v>
      </c>
      <c r="S46" s="33">
        <f t="shared" si="8"/>
        <v>0</v>
      </c>
      <c r="T46" s="33">
        <f t="shared" si="8"/>
        <v>239751.38999999996</v>
      </c>
      <c r="U46" s="33">
        <f t="shared" si="8"/>
        <v>1590723.11</v>
      </c>
      <c r="V46" s="33">
        <f t="shared" si="8"/>
        <v>141708.43000000002</v>
      </c>
      <c r="W46" s="33">
        <f t="shared" si="8"/>
        <v>839136.17</v>
      </c>
      <c r="X46" s="33">
        <f t="shared" si="8"/>
        <v>0</v>
      </c>
      <c r="Y46" s="33">
        <f t="shared" si="8"/>
        <v>9966.56</v>
      </c>
      <c r="Z46" s="33">
        <f t="shared" si="8"/>
        <v>0</v>
      </c>
      <c r="AA46" s="33">
        <f t="shared" si="8"/>
        <v>156748.5</v>
      </c>
      <c r="AB46" s="33">
        <f t="shared" ref="AB46" si="9">SUBTOTAL(9,AB25:AB45)</f>
        <v>2943585.9600000004</v>
      </c>
      <c r="AC46" s="33">
        <f t="shared" si="8"/>
        <v>107236.73000000001</v>
      </c>
      <c r="AD46" s="33">
        <f t="shared" si="8"/>
        <v>0</v>
      </c>
      <c r="AE46" s="33">
        <f t="shared" si="8"/>
        <v>0</v>
      </c>
    </row>
    <row r="47" spans="1:31" ht="15.95" hidden="1" customHeight="1" outlineLevel="2" x14ac:dyDescent="0.2">
      <c r="B47" s="2" t="s">
        <v>104</v>
      </c>
      <c r="C47" s="2" t="s">
        <v>105</v>
      </c>
      <c r="D47" s="2" t="s">
        <v>306</v>
      </c>
      <c r="E47" s="27">
        <f>SUM(F47:AE47)</f>
        <v>42805566.729999989</v>
      </c>
      <c r="F47" s="33">
        <v>2648910.65</v>
      </c>
      <c r="G47" s="33">
        <v>173531.28</v>
      </c>
      <c r="H47" s="33">
        <v>69038.850000000006</v>
      </c>
      <c r="I47" s="33">
        <v>700139.47</v>
      </c>
      <c r="J47" s="33">
        <v>1734167.08</v>
      </c>
      <c r="K47" s="33">
        <v>552701.64000000025</v>
      </c>
      <c r="L47" s="33">
        <v>5247374.3399999989</v>
      </c>
      <c r="M47" s="33">
        <v>51585.47</v>
      </c>
      <c r="N47" s="33">
        <v>4795477.0599999987</v>
      </c>
      <c r="O47" s="33">
        <v>440652.86</v>
      </c>
      <c r="P47" s="33">
        <v>6513504.799999998</v>
      </c>
      <c r="Q47" s="33">
        <v>710922.68</v>
      </c>
      <c r="R47" s="33">
        <v>1190498.4099999999</v>
      </c>
      <c r="S47" s="33">
        <v>48412.75</v>
      </c>
      <c r="T47" s="33">
        <v>1244824.58</v>
      </c>
      <c r="U47" s="33">
        <v>3459513.3000000003</v>
      </c>
      <c r="V47" s="33">
        <v>129369.41</v>
      </c>
      <c r="W47" s="33">
        <v>2555624.7599999998</v>
      </c>
      <c r="X47" s="33">
        <v>1350666.5999999999</v>
      </c>
      <c r="Y47" s="33">
        <v>385082.39</v>
      </c>
      <c r="Z47" s="33">
        <v>61778.090000000004</v>
      </c>
      <c r="AA47" s="33">
        <v>779979.19</v>
      </c>
      <c r="AB47" s="33">
        <v>6836153.6100000003</v>
      </c>
      <c r="AC47" s="33">
        <v>897740.73</v>
      </c>
      <c r="AD47" s="33">
        <v>54612.549999999996</v>
      </c>
      <c r="AE47" s="33">
        <v>173304.18</v>
      </c>
    </row>
    <row r="48" spans="1:31" ht="15.95" customHeight="1" outlineLevel="1" collapsed="1" x14ac:dyDescent="0.2">
      <c r="A48" s="1">
        <v>18</v>
      </c>
      <c r="B48" s="13" t="s">
        <v>106</v>
      </c>
      <c r="D48" s="19" t="s">
        <v>107</v>
      </c>
      <c r="E48" s="27">
        <f t="shared" ref="E48:AE48" si="10">SUBTOTAL(9,E47:E47)</f>
        <v>42805566.729999989</v>
      </c>
      <c r="F48" s="33">
        <f t="shared" si="10"/>
        <v>2648910.65</v>
      </c>
      <c r="G48" s="33">
        <f t="shared" si="10"/>
        <v>173531.28</v>
      </c>
      <c r="H48" s="33">
        <f t="shared" si="10"/>
        <v>69038.850000000006</v>
      </c>
      <c r="I48" s="33">
        <f t="shared" si="10"/>
        <v>700139.47</v>
      </c>
      <c r="J48" s="33">
        <f t="shared" si="10"/>
        <v>1734167.08</v>
      </c>
      <c r="K48" s="33">
        <f t="shared" si="10"/>
        <v>552701.64000000025</v>
      </c>
      <c r="L48" s="33">
        <f t="shared" si="10"/>
        <v>5247374.3399999989</v>
      </c>
      <c r="M48" s="33">
        <f t="shared" si="10"/>
        <v>51585.47</v>
      </c>
      <c r="N48" s="33">
        <f t="shared" si="10"/>
        <v>4795477.0599999987</v>
      </c>
      <c r="O48" s="33">
        <f t="shared" si="10"/>
        <v>440652.86</v>
      </c>
      <c r="P48" s="33">
        <f t="shared" si="10"/>
        <v>6513504.799999998</v>
      </c>
      <c r="Q48" s="33">
        <f t="shared" si="10"/>
        <v>710922.68</v>
      </c>
      <c r="R48" s="33">
        <f t="shared" si="10"/>
        <v>1190498.4099999999</v>
      </c>
      <c r="S48" s="33">
        <f t="shared" si="10"/>
        <v>48412.75</v>
      </c>
      <c r="T48" s="33">
        <f t="shared" si="10"/>
        <v>1244824.58</v>
      </c>
      <c r="U48" s="33">
        <f t="shared" si="10"/>
        <v>3459513.3000000003</v>
      </c>
      <c r="V48" s="33">
        <f t="shared" si="10"/>
        <v>129369.41</v>
      </c>
      <c r="W48" s="33">
        <f t="shared" si="10"/>
        <v>2555624.7599999998</v>
      </c>
      <c r="X48" s="33">
        <f t="shared" si="10"/>
        <v>1350666.5999999999</v>
      </c>
      <c r="Y48" s="33">
        <f t="shared" si="10"/>
        <v>385082.39</v>
      </c>
      <c r="Z48" s="33">
        <f t="shared" si="10"/>
        <v>61778.090000000004</v>
      </c>
      <c r="AA48" s="33">
        <f t="shared" si="10"/>
        <v>779979.19</v>
      </c>
      <c r="AB48" s="33">
        <f t="shared" ref="AB48" si="11">SUBTOTAL(9,AB47:AB47)</f>
        <v>6836153.6100000003</v>
      </c>
      <c r="AC48" s="33">
        <f t="shared" si="10"/>
        <v>897740.73</v>
      </c>
      <c r="AD48" s="33">
        <f t="shared" si="10"/>
        <v>54612.549999999996</v>
      </c>
      <c r="AE48" s="33">
        <f t="shared" si="10"/>
        <v>173304.18</v>
      </c>
    </row>
    <row r="49" spans="1:31" ht="15.95" customHeight="1" outlineLevel="1" x14ac:dyDescent="0.2">
      <c r="A49" s="1">
        <v>19</v>
      </c>
      <c r="B49" s="13"/>
      <c r="D49" s="19" t="s">
        <v>108</v>
      </c>
      <c r="E49" s="27"/>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row>
    <row r="50" spans="1:31" ht="15.95" hidden="1" customHeight="1" outlineLevel="2" x14ac:dyDescent="0.2">
      <c r="B50" s="2" t="s">
        <v>109</v>
      </c>
      <c r="C50" s="2" t="s">
        <v>110</v>
      </c>
      <c r="D50" s="2" t="s">
        <v>307</v>
      </c>
      <c r="E50" s="27">
        <f t="shared" ref="E50:E81" si="12">SUM(F50:AE50)</f>
        <v>4188755.47</v>
      </c>
      <c r="F50" s="33">
        <v>0</v>
      </c>
      <c r="G50" s="33">
        <v>0</v>
      </c>
      <c r="H50" s="33">
        <v>0</v>
      </c>
      <c r="I50" s="33">
        <v>0</v>
      </c>
      <c r="J50" s="33">
        <v>405776.89999999997</v>
      </c>
      <c r="K50" s="33">
        <v>0</v>
      </c>
      <c r="L50" s="33">
        <v>1048311.6399999999</v>
      </c>
      <c r="M50" s="33">
        <v>0</v>
      </c>
      <c r="N50" s="33">
        <v>0</v>
      </c>
      <c r="O50" s="33">
        <v>0</v>
      </c>
      <c r="P50" s="33">
        <v>0</v>
      </c>
      <c r="Q50" s="33">
        <v>0</v>
      </c>
      <c r="R50" s="33">
        <v>179464.19999999998</v>
      </c>
      <c r="S50" s="33">
        <v>0</v>
      </c>
      <c r="T50" s="33">
        <v>219036.86000000002</v>
      </c>
      <c r="U50" s="33">
        <v>2112743.11</v>
      </c>
      <c r="V50" s="33">
        <v>0</v>
      </c>
      <c r="W50" s="33">
        <v>0</v>
      </c>
      <c r="X50" s="33">
        <v>0</v>
      </c>
      <c r="Y50" s="33">
        <v>74417.97</v>
      </c>
      <c r="Z50" s="33">
        <v>0</v>
      </c>
      <c r="AA50" s="33">
        <v>149004.79</v>
      </c>
      <c r="AB50" s="33">
        <v>0</v>
      </c>
      <c r="AC50" s="33">
        <v>0</v>
      </c>
      <c r="AD50" s="33">
        <v>0</v>
      </c>
      <c r="AE50" s="33">
        <v>0</v>
      </c>
    </row>
    <row r="51" spans="1:31" ht="15.95" hidden="1" customHeight="1" outlineLevel="2" x14ac:dyDescent="0.2">
      <c r="B51" s="2" t="s">
        <v>109</v>
      </c>
      <c r="C51" s="2" t="s">
        <v>111</v>
      </c>
      <c r="D51" s="2" t="s">
        <v>308</v>
      </c>
      <c r="E51" s="27">
        <f t="shared" si="12"/>
        <v>3187008.1500000004</v>
      </c>
      <c r="F51" s="33">
        <v>0</v>
      </c>
      <c r="G51" s="33">
        <v>0</v>
      </c>
      <c r="H51" s="33">
        <v>0</v>
      </c>
      <c r="I51" s="33">
        <v>0</v>
      </c>
      <c r="J51" s="33">
        <v>0</v>
      </c>
      <c r="K51" s="33">
        <v>126288.99999999999</v>
      </c>
      <c r="L51" s="33">
        <v>1120300.04</v>
      </c>
      <c r="M51" s="33">
        <v>9157.9</v>
      </c>
      <c r="N51" s="33">
        <v>0</v>
      </c>
      <c r="O51" s="33">
        <v>36555.120000000003</v>
      </c>
      <c r="P51" s="33">
        <v>830416.24</v>
      </c>
      <c r="Q51" s="33">
        <v>15757.19</v>
      </c>
      <c r="R51" s="33">
        <v>0</v>
      </c>
      <c r="S51" s="33">
        <v>0</v>
      </c>
      <c r="T51" s="33">
        <v>0</v>
      </c>
      <c r="U51" s="33">
        <v>0</v>
      </c>
      <c r="V51" s="33">
        <v>0</v>
      </c>
      <c r="W51" s="33">
        <v>813572.38000000012</v>
      </c>
      <c r="X51" s="33">
        <v>232937.89</v>
      </c>
      <c r="Y51" s="33">
        <v>2022.3899999999999</v>
      </c>
      <c r="Z51" s="33">
        <v>0</v>
      </c>
      <c r="AA51" s="33">
        <v>0</v>
      </c>
      <c r="AB51" s="33">
        <v>0</v>
      </c>
      <c r="AC51" s="33">
        <v>0</v>
      </c>
      <c r="AD51" s="33">
        <v>0</v>
      </c>
      <c r="AE51" s="33">
        <v>0</v>
      </c>
    </row>
    <row r="52" spans="1:31" ht="15.95" hidden="1" customHeight="1" outlineLevel="2" x14ac:dyDescent="0.2">
      <c r="B52" s="2" t="s">
        <v>109</v>
      </c>
      <c r="C52" s="2" t="s">
        <v>112</v>
      </c>
      <c r="D52" s="2" t="s">
        <v>309</v>
      </c>
      <c r="E52" s="27">
        <f t="shared" si="12"/>
        <v>732020.27</v>
      </c>
      <c r="F52" s="33">
        <v>0</v>
      </c>
      <c r="G52" s="33">
        <v>0</v>
      </c>
      <c r="H52" s="33">
        <v>0</v>
      </c>
      <c r="I52" s="33">
        <v>0</v>
      </c>
      <c r="J52" s="33">
        <v>0</v>
      </c>
      <c r="K52" s="33">
        <v>0</v>
      </c>
      <c r="L52" s="33">
        <v>0</v>
      </c>
      <c r="M52" s="33">
        <v>0</v>
      </c>
      <c r="N52" s="33">
        <v>0</v>
      </c>
      <c r="O52" s="33">
        <v>41088.25</v>
      </c>
      <c r="P52" s="33">
        <v>495311.94999999995</v>
      </c>
      <c r="Q52" s="33">
        <v>108905.43000000001</v>
      </c>
      <c r="R52" s="33">
        <v>0</v>
      </c>
      <c r="S52" s="33">
        <v>0</v>
      </c>
      <c r="T52" s="33">
        <v>0</v>
      </c>
      <c r="U52" s="33">
        <v>0</v>
      </c>
      <c r="V52" s="33">
        <v>22644.489999999998</v>
      </c>
      <c r="W52" s="33">
        <v>0</v>
      </c>
      <c r="X52" s="33">
        <v>25572.48</v>
      </c>
      <c r="Y52" s="33">
        <v>0</v>
      </c>
      <c r="Z52" s="33">
        <v>0</v>
      </c>
      <c r="AA52" s="33">
        <v>0</v>
      </c>
      <c r="AB52" s="33">
        <v>0</v>
      </c>
      <c r="AC52" s="33">
        <v>0</v>
      </c>
      <c r="AD52" s="33">
        <v>38497.670000000006</v>
      </c>
      <c r="AE52" s="33">
        <v>0</v>
      </c>
    </row>
    <row r="53" spans="1:31" ht="15.95" hidden="1" customHeight="1" outlineLevel="2" x14ac:dyDescent="0.2">
      <c r="B53" s="2" t="s">
        <v>109</v>
      </c>
      <c r="C53" s="2" t="s">
        <v>113</v>
      </c>
      <c r="D53" s="2" t="s">
        <v>310</v>
      </c>
      <c r="E53" s="27">
        <f t="shared" si="12"/>
        <v>2088049.4800000002</v>
      </c>
      <c r="F53" s="33">
        <v>138009.03</v>
      </c>
      <c r="G53" s="33">
        <v>27414.080000000002</v>
      </c>
      <c r="H53" s="33">
        <v>10954.889999999998</v>
      </c>
      <c r="I53" s="33">
        <v>0</v>
      </c>
      <c r="J53" s="33">
        <v>0</v>
      </c>
      <c r="K53" s="33">
        <v>0</v>
      </c>
      <c r="L53" s="33">
        <v>0</v>
      </c>
      <c r="M53" s="33">
        <v>0</v>
      </c>
      <c r="N53" s="33">
        <v>757582.9600000002</v>
      </c>
      <c r="O53" s="33">
        <v>0</v>
      </c>
      <c r="P53" s="33">
        <v>0</v>
      </c>
      <c r="Q53" s="33">
        <v>0</v>
      </c>
      <c r="R53" s="33">
        <v>0</v>
      </c>
      <c r="S53" s="33">
        <v>0</v>
      </c>
      <c r="T53" s="33">
        <v>0</v>
      </c>
      <c r="U53" s="33">
        <v>0</v>
      </c>
      <c r="V53" s="33">
        <v>0</v>
      </c>
      <c r="W53" s="33">
        <v>0</v>
      </c>
      <c r="X53" s="33">
        <v>0</v>
      </c>
      <c r="Y53" s="33">
        <v>0</v>
      </c>
      <c r="Z53" s="33">
        <v>0</v>
      </c>
      <c r="AA53" s="33">
        <v>0</v>
      </c>
      <c r="AB53" s="33">
        <v>1103654.3999999999</v>
      </c>
      <c r="AC53" s="33">
        <v>50434.12</v>
      </c>
      <c r="AD53" s="33">
        <v>0</v>
      </c>
      <c r="AE53" s="33">
        <v>0</v>
      </c>
    </row>
    <row r="54" spans="1:31" ht="15.95" hidden="1" customHeight="1" outlineLevel="2" x14ac:dyDescent="0.2">
      <c r="B54" s="2" t="s">
        <v>109</v>
      </c>
      <c r="C54" s="2" t="s">
        <v>114</v>
      </c>
      <c r="D54" s="2" t="s">
        <v>311</v>
      </c>
      <c r="E54" s="27">
        <f t="shared" si="12"/>
        <v>1656.3899999999999</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1656.3899999999999</v>
      </c>
      <c r="Z54" s="33">
        <v>0</v>
      </c>
      <c r="AA54" s="33">
        <v>0</v>
      </c>
      <c r="AB54" s="33">
        <v>0</v>
      </c>
      <c r="AC54" s="33">
        <v>0</v>
      </c>
      <c r="AD54" s="33">
        <v>0</v>
      </c>
      <c r="AE54" s="33">
        <v>0</v>
      </c>
    </row>
    <row r="55" spans="1:31" ht="15.95" hidden="1" customHeight="1" outlineLevel="2" x14ac:dyDescent="0.2">
      <c r="B55" s="2" t="s">
        <v>109</v>
      </c>
      <c r="C55" s="2" t="s">
        <v>115</v>
      </c>
      <c r="D55" s="2" t="s">
        <v>312</v>
      </c>
      <c r="E55" s="27">
        <f t="shared" si="12"/>
        <v>76256.08</v>
      </c>
      <c r="F55" s="33">
        <v>0</v>
      </c>
      <c r="G55" s="33">
        <v>0</v>
      </c>
      <c r="H55" s="33">
        <v>0</v>
      </c>
      <c r="I55" s="33">
        <v>55198.860000000008</v>
      </c>
      <c r="J55" s="33">
        <v>0</v>
      </c>
      <c r="K55" s="33">
        <v>0</v>
      </c>
      <c r="L55" s="33">
        <v>0</v>
      </c>
      <c r="M55" s="33">
        <v>0</v>
      </c>
      <c r="N55" s="33">
        <v>0</v>
      </c>
      <c r="O55" s="33">
        <v>0</v>
      </c>
      <c r="P55" s="33">
        <v>0</v>
      </c>
      <c r="Q55" s="33">
        <v>0</v>
      </c>
      <c r="R55" s="33">
        <v>0</v>
      </c>
      <c r="S55" s="33">
        <v>5831.8200000000006</v>
      </c>
      <c r="T55" s="33">
        <v>0</v>
      </c>
      <c r="U55" s="33">
        <v>0</v>
      </c>
      <c r="V55" s="33">
        <v>0</v>
      </c>
      <c r="W55" s="33">
        <v>0</v>
      </c>
      <c r="X55" s="33">
        <v>0</v>
      </c>
      <c r="Y55" s="33">
        <v>0</v>
      </c>
      <c r="Z55" s="33">
        <v>15031.06</v>
      </c>
      <c r="AA55" s="33">
        <v>0</v>
      </c>
      <c r="AB55" s="33">
        <v>194.33999999999997</v>
      </c>
      <c r="AC55" s="33">
        <v>0</v>
      </c>
      <c r="AD55" s="33">
        <v>0</v>
      </c>
      <c r="AE55" s="33">
        <v>0</v>
      </c>
    </row>
    <row r="56" spans="1:31" ht="15.95" hidden="1" customHeight="1" outlineLevel="2" x14ac:dyDescent="0.2">
      <c r="B56" s="2" t="s">
        <v>109</v>
      </c>
      <c r="C56" s="2" t="s">
        <v>116</v>
      </c>
      <c r="D56" s="2" t="s">
        <v>313</v>
      </c>
      <c r="E56" s="27">
        <f t="shared" si="12"/>
        <v>521274.47000000009</v>
      </c>
      <c r="F56" s="33">
        <v>0</v>
      </c>
      <c r="G56" s="33">
        <v>0</v>
      </c>
      <c r="H56" s="33">
        <v>0</v>
      </c>
      <c r="I56" s="33">
        <v>0</v>
      </c>
      <c r="J56" s="33">
        <v>28786.049999999996</v>
      </c>
      <c r="K56" s="33">
        <v>8870.01</v>
      </c>
      <c r="L56" s="33">
        <v>153140.44000000003</v>
      </c>
      <c r="M56" s="33">
        <v>643.95000000000005</v>
      </c>
      <c r="N56" s="33">
        <v>0</v>
      </c>
      <c r="O56" s="33">
        <v>2570.6999999999998</v>
      </c>
      <c r="P56" s="33">
        <v>58391.360000000001</v>
      </c>
      <c r="Q56" s="33">
        <v>1108.3399999999999</v>
      </c>
      <c r="R56" s="33">
        <v>12745.000000000002</v>
      </c>
      <c r="S56" s="33">
        <v>0</v>
      </c>
      <c r="T56" s="33">
        <v>15537.160000000003</v>
      </c>
      <c r="U56" s="33">
        <v>149901.87000000002</v>
      </c>
      <c r="V56" s="33">
        <v>0</v>
      </c>
      <c r="W56" s="33">
        <v>57199.670000000006</v>
      </c>
      <c r="X56" s="33">
        <v>16389.440000000002</v>
      </c>
      <c r="Y56" s="33">
        <v>5420.8600000000006</v>
      </c>
      <c r="Z56" s="33">
        <v>0</v>
      </c>
      <c r="AA56" s="33">
        <v>10569.62</v>
      </c>
      <c r="AB56" s="33">
        <v>0</v>
      </c>
      <c r="AC56" s="33">
        <v>0</v>
      </c>
      <c r="AD56" s="33">
        <v>0</v>
      </c>
      <c r="AE56" s="33">
        <v>0</v>
      </c>
    </row>
    <row r="57" spans="1:31" ht="15.95" hidden="1" customHeight="1" outlineLevel="2" x14ac:dyDescent="0.2">
      <c r="B57" s="2" t="s">
        <v>109</v>
      </c>
      <c r="C57" s="2" t="s">
        <v>117</v>
      </c>
      <c r="D57" s="2" t="s">
        <v>314</v>
      </c>
      <c r="E57" s="27">
        <f t="shared" si="12"/>
        <v>113996.22000000002</v>
      </c>
      <c r="F57" s="33">
        <v>8055.95</v>
      </c>
      <c r="G57" s="33">
        <v>1048.99</v>
      </c>
      <c r="H57" s="33">
        <v>417.98</v>
      </c>
      <c r="I57" s="33">
        <v>4232.3399999999992</v>
      </c>
      <c r="J57" s="33">
        <v>0</v>
      </c>
      <c r="K57" s="33">
        <v>0</v>
      </c>
      <c r="L57" s="33">
        <v>0</v>
      </c>
      <c r="M57" s="33">
        <v>0</v>
      </c>
      <c r="N57" s="33">
        <v>28988.340000000004</v>
      </c>
      <c r="O57" s="33">
        <v>1419.1000000000004</v>
      </c>
      <c r="P57" s="33">
        <v>17070.810000000001</v>
      </c>
      <c r="Q57" s="33">
        <v>3761.01</v>
      </c>
      <c r="R57" s="33">
        <v>0</v>
      </c>
      <c r="S57" s="33">
        <v>447.16</v>
      </c>
      <c r="T57" s="33">
        <v>0</v>
      </c>
      <c r="U57" s="33">
        <v>0</v>
      </c>
      <c r="V57" s="33">
        <v>782.05</v>
      </c>
      <c r="W57" s="33">
        <v>0</v>
      </c>
      <c r="X57" s="33">
        <v>885.01</v>
      </c>
      <c r="Y57" s="33">
        <v>231.44</v>
      </c>
      <c r="Z57" s="33">
        <v>1152.5</v>
      </c>
      <c r="AA57" s="33">
        <v>0</v>
      </c>
      <c r="AB57" s="33">
        <v>42243.81</v>
      </c>
      <c r="AC57" s="33">
        <v>1930.21</v>
      </c>
      <c r="AD57" s="33">
        <v>1329.52</v>
      </c>
      <c r="AE57" s="33">
        <v>0</v>
      </c>
    </row>
    <row r="58" spans="1:31" ht="15.95" hidden="1" customHeight="1" outlineLevel="2" x14ac:dyDescent="0.2">
      <c r="B58" s="2" t="s">
        <v>109</v>
      </c>
      <c r="C58" s="2" t="s">
        <v>118</v>
      </c>
      <c r="D58" s="2" t="s">
        <v>315</v>
      </c>
      <c r="E58" s="27">
        <f t="shared" si="12"/>
        <v>3254691.0799999996</v>
      </c>
      <c r="F58" s="33">
        <v>128896.83</v>
      </c>
      <c r="G58" s="33">
        <v>16803.670000000002</v>
      </c>
      <c r="H58" s="33">
        <v>6860.0800000000008</v>
      </c>
      <c r="I58" s="33">
        <v>67795.990000000005</v>
      </c>
      <c r="J58" s="33">
        <v>223271.67000000004</v>
      </c>
      <c r="K58" s="33">
        <v>0</v>
      </c>
      <c r="L58" s="33">
        <v>1187942.2299999997</v>
      </c>
      <c r="M58" s="33">
        <v>4995.43</v>
      </c>
      <c r="N58" s="33">
        <v>464370.07</v>
      </c>
      <c r="O58" s="33">
        <v>42669.29</v>
      </c>
      <c r="P58" s="33">
        <v>216044.68000000002</v>
      </c>
      <c r="Q58" s="33">
        <v>68845.23000000001</v>
      </c>
      <c r="R58" s="33">
        <v>99821.26999999999</v>
      </c>
      <c r="S58" s="33">
        <v>7162.75</v>
      </c>
      <c r="T58" s="33">
        <v>0</v>
      </c>
      <c r="U58" s="33">
        <v>0</v>
      </c>
      <c r="V58" s="33">
        <v>0</v>
      </c>
      <c r="W58" s="33">
        <v>435118.69000000006</v>
      </c>
      <c r="X58" s="33">
        <v>0</v>
      </c>
      <c r="Y58" s="33">
        <v>45842.98</v>
      </c>
      <c r="Z58" s="33">
        <v>18461.61</v>
      </c>
      <c r="AA58" s="33">
        <v>0</v>
      </c>
      <c r="AB58" s="33">
        <v>198491.23</v>
      </c>
      <c r="AC58" s="33">
        <v>0</v>
      </c>
      <c r="AD58" s="33">
        <v>21297.38</v>
      </c>
      <c r="AE58" s="33">
        <v>0</v>
      </c>
    </row>
    <row r="59" spans="1:31" ht="15.95" hidden="1" customHeight="1" outlineLevel="2" x14ac:dyDescent="0.2">
      <c r="B59" s="2" t="s">
        <v>109</v>
      </c>
      <c r="C59" s="2" t="s">
        <v>119</v>
      </c>
      <c r="D59" s="2" t="s">
        <v>316</v>
      </c>
      <c r="E59" s="27">
        <f t="shared" si="12"/>
        <v>115384.19</v>
      </c>
      <c r="F59" s="33">
        <v>0</v>
      </c>
      <c r="G59" s="33">
        <v>0</v>
      </c>
      <c r="H59" s="33">
        <v>0</v>
      </c>
      <c r="I59" s="33">
        <v>115384.19</v>
      </c>
      <c r="J59" s="33">
        <v>0</v>
      </c>
      <c r="K59" s="33">
        <v>0</v>
      </c>
      <c r="L59" s="33">
        <v>0</v>
      </c>
      <c r="M59" s="33">
        <v>0</v>
      </c>
      <c r="N59" s="33">
        <v>0</v>
      </c>
      <c r="O59" s="33">
        <v>0</v>
      </c>
      <c r="P59" s="33">
        <v>0</v>
      </c>
      <c r="Q59" s="33">
        <v>0</v>
      </c>
      <c r="R59" s="33">
        <v>0</v>
      </c>
      <c r="S59" s="33">
        <v>0</v>
      </c>
      <c r="T59" s="33">
        <v>0</v>
      </c>
      <c r="U59" s="33">
        <v>0</v>
      </c>
      <c r="V59" s="33">
        <v>0</v>
      </c>
      <c r="W59" s="33">
        <v>0</v>
      </c>
      <c r="X59" s="33">
        <v>0</v>
      </c>
      <c r="Y59" s="33">
        <v>0</v>
      </c>
      <c r="Z59" s="33">
        <v>0</v>
      </c>
      <c r="AA59" s="33">
        <v>0</v>
      </c>
      <c r="AB59" s="33">
        <v>0</v>
      </c>
      <c r="AC59" s="33">
        <v>0</v>
      </c>
      <c r="AD59" s="33">
        <v>0</v>
      </c>
      <c r="AE59" s="33">
        <v>0</v>
      </c>
    </row>
    <row r="60" spans="1:31" ht="15.95" hidden="1" customHeight="1" outlineLevel="2" x14ac:dyDescent="0.2">
      <c r="B60" s="2" t="s">
        <v>109</v>
      </c>
      <c r="C60" s="2" t="s">
        <v>120</v>
      </c>
      <c r="D60" s="2" t="s">
        <v>317</v>
      </c>
      <c r="E60" s="27">
        <f t="shared" si="12"/>
        <v>10600945.780000001</v>
      </c>
      <c r="F60" s="33">
        <v>0</v>
      </c>
      <c r="G60" s="33">
        <v>0</v>
      </c>
      <c r="H60" s="33">
        <v>0</v>
      </c>
      <c r="I60" s="33">
        <v>0</v>
      </c>
      <c r="J60" s="33">
        <v>0</v>
      </c>
      <c r="K60" s="33">
        <v>0</v>
      </c>
      <c r="L60" s="33">
        <v>10052511.970000001</v>
      </c>
      <c r="M60" s="33">
        <v>0</v>
      </c>
      <c r="N60" s="33">
        <v>0</v>
      </c>
      <c r="O60" s="33">
        <v>0</v>
      </c>
      <c r="P60" s="33">
        <v>0</v>
      </c>
      <c r="Q60" s="33">
        <v>0</v>
      </c>
      <c r="R60" s="33">
        <v>0</v>
      </c>
      <c r="S60" s="33">
        <v>0</v>
      </c>
      <c r="T60" s="33">
        <v>0</v>
      </c>
      <c r="U60" s="33">
        <v>0</v>
      </c>
      <c r="V60" s="33">
        <v>0</v>
      </c>
      <c r="W60" s="33">
        <v>0</v>
      </c>
      <c r="X60" s="33">
        <v>0</v>
      </c>
      <c r="Y60" s="33">
        <v>548433.81000000006</v>
      </c>
      <c r="Z60" s="33">
        <v>0</v>
      </c>
      <c r="AA60" s="33">
        <v>0</v>
      </c>
      <c r="AB60" s="33">
        <v>0</v>
      </c>
      <c r="AC60" s="33">
        <v>0</v>
      </c>
      <c r="AD60" s="33">
        <v>0</v>
      </c>
      <c r="AE60" s="33">
        <v>0</v>
      </c>
    </row>
    <row r="61" spans="1:31" ht="15.95" hidden="1" customHeight="1" outlineLevel="2" x14ac:dyDescent="0.2">
      <c r="B61" s="2" t="s">
        <v>109</v>
      </c>
      <c r="C61" s="2" t="s">
        <v>121</v>
      </c>
      <c r="D61" s="2" t="s">
        <v>318</v>
      </c>
      <c r="E61" s="27">
        <f t="shared" si="12"/>
        <v>0</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row>
    <row r="62" spans="1:31" ht="15.95" hidden="1" customHeight="1" outlineLevel="2" x14ac:dyDescent="0.2">
      <c r="B62" s="2" t="s">
        <v>109</v>
      </c>
      <c r="C62" s="2" t="s">
        <v>122</v>
      </c>
      <c r="D62" s="2" t="s">
        <v>319</v>
      </c>
      <c r="E62" s="27">
        <f t="shared" si="12"/>
        <v>17276.760000000002</v>
      </c>
      <c r="F62" s="33">
        <v>0</v>
      </c>
      <c r="G62" s="33">
        <v>0</v>
      </c>
      <c r="H62" s="33">
        <v>0</v>
      </c>
      <c r="I62" s="33">
        <v>0</v>
      </c>
      <c r="J62" s="33">
        <v>0</v>
      </c>
      <c r="K62" s="33">
        <v>0</v>
      </c>
      <c r="L62" s="33">
        <v>0</v>
      </c>
      <c r="M62" s="33">
        <v>0</v>
      </c>
      <c r="N62" s="33">
        <v>7440.16</v>
      </c>
      <c r="O62" s="33">
        <v>0</v>
      </c>
      <c r="P62" s="33">
        <v>0</v>
      </c>
      <c r="Q62" s="33">
        <v>0</v>
      </c>
      <c r="R62" s="33">
        <v>0</v>
      </c>
      <c r="S62" s="33">
        <v>0</v>
      </c>
      <c r="T62" s="33">
        <v>0</v>
      </c>
      <c r="U62" s="33">
        <v>0</v>
      </c>
      <c r="V62" s="33">
        <v>0</v>
      </c>
      <c r="W62" s="33">
        <v>0</v>
      </c>
      <c r="X62" s="33">
        <v>0</v>
      </c>
      <c r="Y62" s="33">
        <v>0</v>
      </c>
      <c r="Z62" s="33">
        <v>0</v>
      </c>
      <c r="AA62" s="33">
        <v>0</v>
      </c>
      <c r="AB62" s="33">
        <v>9836.6</v>
      </c>
      <c r="AC62" s="33">
        <v>0</v>
      </c>
      <c r="AD62" s="33">
        <v>0</v>
      </c>
      <c r="AE62" s="33">
        <v>0</v>
      </c>
    </row>
    <row r="63" spans="1:31" ht="15.95" hidden="1" customHeight="1" outlineLevel="2" x14ac:dyDescent="0.2">
      <c r="B63" s="2" t="s">
        <v>109</v>
      </c>
      <c r="C63" s="2" t="s">
        <v>123</v>
      </c>
      <c r="D63" s="2" t="s">
        <v>320</v>
      </c>
      <c r="E63" s="27">
        <f t="shared" si="12"/>
        <v>10095963.08</v>
      </c>
      <c r="F63" s="33">
        <v>0</v>
      </c>
      <c r="G63" s="33">
        <v>0</v>
      </c>
      <c r="H63" s="33">
        <v>0</v>
      </c>
      <c r="I63" s="33">
        <v>0</v>
      </c>
      <c r="J63" s="33">
        <v>0</v>
      </c>
      <c r="K63" s="33">
        <v>0</v>
      </c>
      <c r="L63" s="33">
        <v>0</v>
      </c>
      <c r="M63" s="33">
        <v>0</v>
      </c>
      <c r="N63" s="33">
        <v>0</v>
      </c>
      <c r="O63" s="33">
        <v>0</v>
      </c>
      <c r="P63" s="33">
        <v>0</v>
      </c>
      <c r="Q63" s="33">
        <v>0</v>
      </c>
      <c r="R63" s="33">
        <v>0</v>
      </c>
      <c r="S63" s="33">
        <v>0</v>
      </c>
      <c r="T63" s="33">
        <v>0</v>
      </c>
      <c r="U63" s="33">
        <v>10095963.08</v>
      </c>
      <c r="V63" s="33">
        <v>0</v>
      </c>
      <c r="W63" s="33">
        <v>0</v>
      </c>
      <c r="X63" s="33">
        <v>0</v>
      </c>
      <c r="Y63" s="33">
        <v>0</v>
      </c>
      <c r="Z63" s="33">
        <v>0</v>
      </c>
      <c r="AA63" s="33">
        <v>0</v>
      </c>
      <c r="AB63" s="33">
        <v>0</v>
      </c>
      <c r="AC63" s="33">
        <v>0</v>
      </c>
      <c r="AD63" s="33">
        <v>0</v>
      </c>
      <c r="AE63" s="33">
        <v>0</v>
      </c>
    </row>
    <row r="64" spans="1:31" ht="15.95" hidden="1" customHeight="1" outlineLevel="2" x14ac:dyDescent="0.2">
      <c r="B64" s="2" t="s">
        <v>109</v>
      </c>
      <c r="C64" s="2" t="s">
        <v>124</v>
      </c>
      <c r="D64" s="2" t="s">
        <v>321</v>
      </c>
      <c r="E64" s="27">
        <f t="shared" si="12"/>
        <v>62.430000000000007</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59.59</v>
      </c>
      <c r="AC64" s="33">
        <v>2.84</v>
      </c>
      <c r="AD64" s="33">
        <v>0</v>
      </c>
      <c r="AE64" s="33">
        <v>0</v>
      </c>
    </row>
    <row r="65" spans="2:31" ht="15.95" hidden="1" customHeight="1" outlineLevel="2" x14ac:dyDescent="0.2">
      <c r="B65" s="2" t="s">
        <v>109</v>
      </c>
      <c r="C65" s="2" t="s">
        <v>125</v>
      </c>
      <c r="D65" s="2" t="s">
        <v>322</v>
      </c>
      <c r="E65" s="27">
        <f t="shared" si="12"/>
        <v>195307.99</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195307.99</v>
      </c>
      <c r="AC65" s="33">
        <v>0</v>
      </c>
      <c r="AD65" s="33">
        <v>0</v>
      </c>
      <c r="AE65" s="33">
        <v>0</v>
      </c>
    </row>
    <row r="66" spans="2:31" ht="15.95" hidden="1" customHeight="1" outlineLevel="2" x14ac:dyDescent="0.2">
      <c r="B66" s="2" t="s">
        <v>109</v>
      </c>
      <c r="C66" s="2" t="s">
        <v>126</v>
      </c>
      <c r="D66" s="2" t="s">
        <v>323</v>
      </c>
      <c r="E66" s="27">
        <f t="shared" si="12"/>
        <v>255130.66</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246159.66</v>
      </c>
      <c r="AC66" s="33">
        <v>8971</v>
      </c>
      <c r="AD66" s="33">
        <v>0</v>
      </c>
      <c r="AE66" s="33">
        <v>0</v>
      </c>
    </row>
    <row r="67" spans="2:31" ht="15.95" hidden="1" customHeight="1" outlineLevel="2" x14ac:dyDescent="0.2">
      <c r="B67" s="2" t="s">
        <v>109</v>
      </c>
      <c r="C67" s="2" t="s">
        <v>127</v>
      </c>
      <c r="D67" s="2" t="s">
        <v>324</v>
      </c>
      <c r="E67" s="27">
        <f t="shared" si="12"/>
        <v>3247.4000000000005</v>
      </c>
      <c r="F67" s="33">
        <v>0</v>
      </c>
      <c r="G67" s="33">
        <v>0</v>
      </c>
      <c r="H67" s="33">
        <v>3247.4000000000005</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2:31" ht="15.95" hidden="1" customHeight="1" outlineLevel="2" x14ac:dyDescent="0.2">
      <c r="C68" s="2" t="s">
        <v>128</v>
      </c>
      <c r="D68" s="2" t="s">
        <v>325</v>
      </c>
      <c r="E68" s="27">
        <f t="shared" si="12"/>
        <v>277401.24</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277401.24</v>
      </c>
      <c r="AC68" s="33">
        <v>0</v>
      </c>
      <c r="AD68" s="33">
        <v>0</v>
      </c>
      <c r="AE68" s="33">
        <v>0</v>
      </c>
    </row>
    <row r="69" spans="2:31" ht="15.95" hidden="1" customHeight="1" outlineLevel="2" x14ac:dyDescent="0.2">
      <c r="C69" s="2" t="s">
        <v>129</v>
      </c>
      <c r="D69" s="2" t="s">
        <v>326</v>
      </c>
      <c r="E69" s="27">
        <f t="shared" si="12"/>
        <v>30.740000000000002</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30.740000000000002</v>
      </c>
      <c r="Z69" s="33">
        <v>0</v>
      </c>
      <c r="AA69" s="33">
        <v>0</v>
      </c>
      <c r="AB69" s="33">
        <v>0</v>
      </c>
      <c r="AC69" s="33">
        <v>0</v>
      </c>
      <c r="AD69" s="33">
        <v>0</v>
      </c>
      <c r="AE69" s="33">
        <v>0</v>
      </c>
    </row>
    <row r="70" spans="2:31" ht="15.95" hidden="1" customHeight="1" outlineLevel="2" x14ac:dyDescent="0.2">
      <c r="B70" s="2" t="s">
        <v>109</v>
      </c>
      <c r="C70" s="2" t="s">
        <v>130</v>
      </c>
      <c r="D70" s="2" t="s">
        <v>327</v>
      </c>
      <c r="E70" s="27">
        <f t="shared" si="12"/>
        <v>845770.08999999985</v>
      </c>
      <c r="F70" s="33">
        <v>8804.41</v>
      </c>
      <c r="G70" s="33">
        <v>12028.94</v>
      </c>
      <c r="H70" s="33">
        <v>0</v>
      </c>
      <c r="I70" s="33">
        <v>0</v>
      </c>
      <c r="J70" s="33">
        <v>0</v>
      </c>
      <c r="K70" s="33">
        <v>0</v>
      </c>
      <c r="L70" s="33">
        <v>0</v>
      </c>
      <c r="M70" s="33">
        <v>0</v>
      </c>
      <c r="N70" s="33">
        <v>332415.07</v>
      </c>
      <c r="O70" s="33">
        <v>0</v>
      </c>
      <c r="P70" s="33">
        <v>0</v>
      </c>
      <c r="Q70" s="33">
        <v>0</v>
      </c>
      <c r="R70" s="33">
        <v>0</v>
      </c>
      <c r="S70" s="33">
        <v>0</v>
      </c>
      <c r="T70" s="33">
        <v>0</v>
      </c>
      <c r="U70" s="33">
        <v>0</v>
      </c>
      <c r="V70" s="33">
        <v>0</v>
      </c>
      <c r="W70" s="33">
        <v>0</v>
      </c>
      <c r="X70" s="33">
        <v>0</v>
      </c>
      <c r="Y70" s="33">
        <v>0</v>
      </c>
      <c r="Z70" s="33">
        <v>0</v>
      </c>
      <c r="AA70" s="33">
        <v>0</v>
      </c>
      <c r="AB70" s="33">
        <v>484274.41999999993</v>
      </c>
      <c r="AC70" s="33">
        <v>8247.25</v>
      </c>
      <c r="AD70" s="33">
        <v>0</v>
      </c>
      <c r="AE70" s="33">
        <v>0</v>
      </c>
    </row>
    <row r="71" spans="2:31" ht="15.95" hidden="1" customHeight="1" outlineLevel="2" x14ac:dyDescent="0.2">
      <c r="C71" s="2" t="s">
        <v>131</v>
      </c>
      <c r="D71" s="2" t="s">
        <v>328</v>
      </c>
      <c r="E71" s="27">
        <f t="shared" si="12"/>
        <v>1925.86</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1925.86</v>
      </c>
      <c r="AC71" s="33">
        <v>0</v>
      </c>
      <c r="AD71" s="33">
        <v>0</v>
      </c>
      <c r="AE71" s="33">
        <v>0</v>
      </c>
    </row>
    <row r="72" spans="2:31" ht="15.95" hidden="1" customHeight="1" outlineLevel="2" x14ac:dyDescent="0.2">
      <c r="B72" s="2" t="s">
        <v>109</v>
      </c>
      <c r="C72" s="2" t="s">
        <v>132</v>
      </c>
      <c r="D72" s="2" t="s">
        <v>329</v>
      </c>
      <c r="E72" s="27">
        <f t="shared" si="12"/>
        <v>2590.3200000000002</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2590.3200000000002</v>
      </c>
      <c r="Z72" s="33">
        <v>0</v>
      </c>
      <c r="AA72" s="33">
        <v>0</v>
      </c>
      <c r="AB72" s="33">
        <v>0</v>
      </c>
      <c r="AC72" s="33">
        <v>0</v>
      </c>
      <c r="AD72" s="33">
        <v>0</v>
      </c>
      <c r="AE72" s="33">
        <v>0</v>
      </c>
    </row>
    <row r="73" spans="2:31" ht="15.95" hidden="1" customHeight="1" outlineLevel="2" x14ac:dyDescent="0.2">
      <c r="B73" s="2" t="s">
        <v>109</v>
      </c>
      <c r="C73" s="2" t="s">
        <v>133</v>
      </c>
      <c r="D73" s="2" t="s">
        <v>330</v>
      </c>
      <c r="E73" s="27">
        <f t="shared" si="12"/>
        <v>56411.06</v>
      </c>
      <c r="F73" s="33">
        <v>0</v>
      </c>
      <c r="G73" s="33">
        <v>0</v>
      </c>
      <c r="H73" s="33">
        <v>0</v>
      </c>
      <c r="I73" s="33">
        <v>0</v>
      </c>
      <c r="J73" s="33">
        <v>0</v>
      </c>
      <c r="K73" s="33">
        <v>0</v>
      </c>
      <c r="L73" s="33">
        <v>0</v>
      </c>
      <c r="M73" s="33">
        <v>0</v>
      </c>
      <c r="N73" s="33">
        <v>0</v>
      </c>
      <c r="O73" s="33">
        <v>0</v>
      </c>
      <c r="P73" s="33">
        <v>35791.519999999997</v>
      </c>
      <c r="Q73" s="33">
        <v>0</v>
      </c>
      <c r="R73" s="33">
        <v>0</v>
      </c>
      <c r="S73" s="33">
        <v>0</v>
      </c>
      <c r="T73" s="33">
        <v>0</v>
      </c>
      <c r="U73" s="33">
        <v>0</v>
      </c>
      <c r="V73" s="33">
        <v>0</v>
      </c>
      <c r="W73" s="33">
        <v>0</v>
      </c>
      <c r="X73" s="33">
        <v>0</v>
      </c>
      <c r="Y73" s="33">
        <v>20619.54</v>
      </c>
      <c r="Z73" s="33">
        <v>0</v>
      </c>
      <c r="AA73" s="33">
        <v>0</v>
      </c>
      <c r="AB73" s="33">
        <v>0</v>
      </c>
      <c r="AC73" s="33">
        <v>0</v>
      </c>
      <c r="AD73" s="33">
        <v>0</v>
      </c>
      <c r="AE73" s="33">
        <v>0</v>
      </c>
    </row>
    <row r="74" spans="2:31" ht="15.95" hidden="1" customHeight="1" outlineLevel="2" x14ac:dyDescent="0.2">
      <c r="B74" s="2" t="s">
        <v>109</v>
      </c>
      <c r="C74" s="2" t="s">
        <v>134</v>
      </c>
      <c r="D74" s="2" t="s">
        <v>331</v>
      </c>
      <c r="E74" s="27">
        <f t="shared" si="12"/>
        <v>2505247.6</v>
      </c>
      <c r="F74" s="33">
        <v>0</v>
      </c>
      <c r="G74" s="33">
        <v>0</v>
      </c>
      <c r="H74" s="33">
        <v>0</v>
      </c>
      <c r="I74" s="33">
        <v>0</v>
      </c>
      <c r="J74" s="33">
        <v>0</v>
      </c>
      <c r="K74" s="33">
        <v>0</v>
      </c>
      <c r="L74" s="33">
        <v>0</v>
      </c>
      <c r="M74" s="33">
        <v>41929.300000000003</v>
      </c>
      <c r="N74" s="33">
        <v>0</v>
      </c>
      <c r="O74" s="33">
        <v>0</v>
      </c>
      <c r="P74" s="33">
        <v>1582830.8</v>
      </c>
      <c r="Q74" s="33">
        <v>0</v>
      </c>
      <c r="R74" s="33">
        <v>0</v>
      </c>
      <c r="S74" s="33">
        <v>0</v>
      </c>
      <c r="T74" s="33">
        <v>0</v>
      </c>
      <c r="U74" s="33">
        <v>0</v>
      </c>
      <c r="V74" s="33">
        <v>0</v>
      </c>
      <c r="W74" s="33">
        <v>0</v>
      </c>
      <c r="X74" s="33">
        <v>696515.55999999994</v>
      </c>
      <c r="Y74" s="33">
        <v>0</v>
      </c>
      <c r="Z74" s="33">
        <v>0</v>
      </c>
      <c r="AA74" s="33">
        <v>183971.94</v>
      </c>
      <c r="AB74" s="33">
        <v>0</v>
      </c>
      <c r="AC74" s="33">
        <v>0</v>
      </c>
      <c r="AD74" s="33">
        <v>0</v>
      </c>
      <c r="AE74" s="33">
        <v>0</v>
      </c>
    </row>
    <row r="75" spans="2:31" ht="15.95" hidden="1" customHeight="1" outlineLevel="2" x14ac:dyDescent="0.2">
      <c r="B75" s="2" t="s">
        <v>109</v>
      </c>
      <c r="C75" s="2" t="s">
        <v>135</v>
      </c>
      <c r="D75" s="2" t="s">
        <v>332</v>
      </c>
      <c r="E75" s="27">
        <f t="shared" si="12"/>
        <v>51601.07</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51601.07</v>
      </c>
      <c r="Z75" s="33">
        <v>0</v>
      </c>
      <c r="AA75" s="33">
        <v>0</v>
      </c>
      <c r="AB75" s="33">
        <v>0</v>
      </c>
      <c r="AC75" s="33">
        <v>0</v>
      </c>
      <c r="AD75" s="33">
        <v>0</v>
      </c>
      <c r="AE75" s="33">
        <v>0</v>
      </c>
    </row>
    <row r="76" spans="2:31" ht="15.95" hidden="1" customHeight="1" outlineLevel="2" x14ac:dyDescent="0.2">
      <c r="B76" s="2" t="s">
        <v>109</v>
      </c>
      <c r="C76" s="2" t="s">
        <v>136</v>
      </c>
      <c r="D76" s="2" t="s">
        <v>333</v>
      </c>
      <c r="E76" s="27">
        <f t="shared" si="12"/>
        <v>2009072.2400000002</v>
      </c>
      <c r="F76" s="33">
        <v>0</v>
      </c>
      <c r="G76" s="33">
        <v>0</v>
      </c>
      <c r="H76" s="33">
        <v>0</v>
      </c>
      <c r="I76" s="33">
        <v>0</v>
      </c>
      <c r="J76" s="33">
        <v>0</v>
      </c>
      <c r="K76" s="33">
        <v>0</v>
      </c>
      <c r="L76" s="33">
        <v>0</v>
      </c>
      <c r="M76" s="33">
        <v>0</v>
      </c>
      <c r="N76" s="33">
        <v>1869713.1800000002</v>
      </c>
      <c r="O76" s="33">
        <v>0</v>
      </c>
      <c r="P76" s="33">
        <v>0</v>
      </c>
      <c r="Q76" s="33">
        <v>0</v>
      </c>
      <c r="R76" s="33">
        <v>0</v>
      </c>
      <c r="S76" s="33">
        <v>0</v>
      </c>
      <c r="T76" s="33">
        <v>0</v>
      </c>
      <c r="U76" s="33">
        <v>0</v>
      </c>
      <c r="V76" s="33">
        <v>0</v>
      </c>
      <c r="W76" s="33">
        <v>0</v>
      </c>
      <c r="X76" s="33">
        <v>0</v>
      </c>
      <c r="Y76" s="33">
        <v>0</v>
      </c>
      <c r="Z76" s="33">
        <v>0</v>
      </c>
      <c r="AA76" s="33">
        <v>0</v>
      </c>
      <c r="AB76" s="33">
        <v>139359.06</v>
      </c>
      <c r="AC76" s="33">
        <v>0</v>
      </c>
      <c r="AD76" s="33">
        <v>0</v>
      </c>
      <c r="AE76" s="33">
        <v>0</v>
      </c>
    </row>
    <row r="77" spans="2:31" ht="15.95" hidden="1" customHeight="1" outlineLevel="2" x14ac:dyDescent="0.2">
      <c r="B77" s="2" t="s">
        <v>109</v>
      </c>
      <c r="C77" s="2" t="s">
        <v>137</v>
      </c>
      <c r="D77" s="2" t="s">
        <v>334</v>
      </c>
      <c r="E77" s="27">
        <f t="shared" si="12"/>
        <v>103851.20999999999</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103851.20999999999</v>
      </c>
    </row>
    <row r="78" spans="2:31" ht="15.95" hidden="1" customHeight="1" outlineLevel="2" x14ac:dyDescent="0.2">
      <c r="B78" s="2" t="s">
        <v>109</v>
      </c>
      <c r="C78" s="2" t="s">
        <v>138</v>
      </c>
      <c r="D78" s="2" t="s">
        <v>335</v>
      </c>
      <c r="E78" s="27">
        <f t="shared" si="12"/>
        <v>637558.41</v>
      </c>
      <c r="F78" s="33">
        <v>0</v>
      </c>
      <c r="G78" s="33">
        <v>0</v>
      </c>
      <c r="H78" s="33">
        <v>0</v>
      </c>
      <c r="I78" s="33">
        <v>0</v>
      </c>
      <c r="J78" s="33">
        <v>0</v>
      </c>
      <c r="K78" s="33">
        <v>0</v>
      </c>
      <c r="L78" s="33">
        <v>0</v>
      </c>
      <c r="M78" s="33">
        <v>0</v>
      </c>
      <c r="N78" s="33">
        <v>119343.34999999999</v>
      </c>
      <c r="O78" s="33">
        <v>0</v>
      </c>
      <c r="P78" s="33">
        <v>349688.89999999997</v>
      </c>
      <c r="Q78" s="33">
        <v>0</v>
      </c>
      <c r="R78" s="33">
        <v>0</v>
      </c>
      <c r="S78" s="33">
        <v>0</v>
      </c>
      <c r="T78" s="33">
        <v>0</v>
      </c>
      <c r="U78" s="33">
        <v>0</v>
      </c>
      <c r="V78" s="33">
        <v>0</v>
      </c>
      <c r="W78" s="33">
        <v>0</v>
      </c>
      <c r="X78" s="33">
        <v>51353.760000000002</v>
      </c>
      <c r="Y78" s="33">
        <v>6960.7199999999993</v>
      </c>
      <c r="Z78" s="33">
        <v>0</v>
      </c>
      <c r="AA78" s="33">
        <v>11742.909999999998</v>
      </c>
      <c r="AB78" s="33">
        <v>98468.76999999999</v>
      </c>
      <c r="AC78" s="33">
        <v>0</v>
      </c>
      <c r="AD78" s="33">
        <v>0</v>
      </c>
      <c r="AE78" s="33">
        <v>0</v>
      </c>
    </row>
    <row r="79" spans="2:31" ht="15.95" hidden="1" customHeight="1" outlineLevel="2" x14ac:dyDescent="0.2">
      <c r="B79" s="2" t="s">
        <v>109</v>
      </c>
      <c r="C79" s="2" t="s">
        <v>139</v>
      </c>
      <c r="D79" s="2" t="s">
        <v>336</v>
      </c>
      <c r="E79" s="27">
        <f t="shared" si="12"/>
        <v>25159.399999999998</v>
      </c>
      <c r="F79" s="33">
        <v>0</v>
      </c>
      <c r="G79" s="33">
        <v>0</v>
      </c>
      <c r="H79" s="33">
        <v>0</v>
      </c>
      <c r="I79" s="33">
        <v>25159.399999999998</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2" t="s">
        <v>109</v>
      </c>
      <c r="C80" s="2" t="s">
        <v>140</v>
      </c>
      <c r="D80" s="2" t="s">
        <v>337</v>
      </c>
      <c r="E80" s="27">
        <f t="shared" si="12"/>
        <v>695.02</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695.02</v>
      </c>
      <c r="X80" s="33">
        <v>0</v>
      </c>
      <c r="Y80" s="33">
        <v>0</v>
      </c>
      <c r="Z80" s="33">
        <v>0</v>
      </c>
      <c r="AA80" s="33">
        <v>0</v>
      </c>
      <c r="AB80" s="33">
        <v>0</v>
      </c>
      <c r="AC80" s="33">
        <v>0</v>
      </c>
      <c r="AD80" s="33">
        <v>0</v>
      </c>
      <c r="AE80" s="33">
        <v>0</v>
      </c>
    </row>
    <row r="81" spans="2:31" ht="15.95" hidden="1" customHeight="1" outlineLevel="2" x14ac:dyDescent="0.2">
      <c r="B81" s="2" t="s">
        <v>109</v>
      </c>
      <c r="C81" s="2" t="s">
        <v>141</v>
      </c>
      <c r="D81" s="2" t="s">
        <v>338</v>
      </c>
      <c r="E81" s="27">
        <f t="shared" si="12"/>
        <v>2903.46</v>
      </c>
      <c r="F81" s="33">
        <v>0</v>
      </c>
      <c r="G81" s="33">
        <v>0</v>
      </c>
      <c r="H81" s="33">
        <v>2903.46</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5" hidden="1" customHeight="1" outlineLevel="2" x14ac:dyDescent="0.2">
      <c r="B82" s="2" t="s">
        <v>109</v>
      </c>
      <c r="C82" s="2" t="s">
        <v>142</v>
      </c>
      <c r="D82" s="2" t="s">
        <v>339</v>
      </c>
      <c r="E82" s="27">
        <f t="shared" ref="E82:E111" si="13">SUM(F82:AE82)</f>
        <v>22748.01</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22748.01</v>
      </c>
      <c r="AA82" s="33">
        <v>0</v>
      </c>
      <c r="AB82" s="33">
        <v>0</v>
      </c>
      <c r="AC82" s="33">
        <v>0</v>
      </c>
      <c r="AD82" s="33">
        <v>0</v>
      </c>
      <c r="AE82" s="33">
        <v>0</v>
      </c>
    </row>
    <row r="83" spans="2:31" ht="15.95" hidden="1" customHeight="1" outlineLevel="2" x14ac:dyDescent="0.2">
      <c r="B83" s="2" t="s">
        <v>109</v>
      </c>
      <c r="C83" s="2" t="s">
        <v>143</v>
      </c>
      <c r="D83" s="2" t="s">
        <v>340</v>
      </c>
      <c r="E83" s="27">
        <f t="shared" si="13"/>
        <v>138023.42000000001</v>
      </c>
      <c r="F83" s="33">
        <v>0</v>
      </c>
      <c r="G83" s="33">
        <v>0</v>
      </c>
      <c r="H83" s="33">
        <v>138023.42000000001</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2:31" ht="15.95" hidden="1" customHeight="1" outlineLevel="2" x14ac:dyDescent="0.2">
      <c r="B84" s="2" t="s">
        <v>109</v>
      </c>
      <c r="C84" s="2" t="s">
        <v>144</v>
      </c>
      <c r="D84" s="2" t="s">
        <v>341</v>
      </c>
      <c r="E84" s="27">
        <f t="shared" si="13"/>
        <v>874851.16999999993</v>
      </c>
      <c r="F84" s="33">
        <v>0</v>
      </c>
      <c r="G84" s="33">
        <v>0</v>
      </c>
      <c r="H84" s="33">
        <v>0</v>
      </c>
      <c r="I84" s="33">
        <v>0</v>
      </c>
      <c r="J84" s="33">
        <v>0</v>
      </c>
      <c r="K84" s="33">
        <v>0</v>
      </c>
      <c r="L84" s="33">
        <v>0</v>
      </c>
      <c r="M84" s="33">
        <v>0</v>
      </c>
      <c r="N84" s="33">
        <v>816230.47</v>
      </c>
      <c r="O84" s="33">
        <v>0</v>
      </c>
      <c r="P84" s="33">
        <v>0</v>
      </c>
      <c r="Q84" s="33">
        <v>0</v>
      </c>
      <c r="R84" s="33">
        <v>0</v>
      </c>
      <c r="S84" s="33">
        <v>0</v>
      </c>
      <c r="T84" s="33">
        <v>0</v>
      </c>
      <c r="U84" s="33">
        <v>0</v>
      </c>
      <c r="V84" s="33">
        <v>0</v>
      </c>
      <c r="W84" s="33">
        <v>0</v>
      </c>
      <c r="X84" s="33">
        <v>0</v>
      </c>
      <c r="Y84" s="33">
        <v>0</v>
      </c>
      <c r="Z84" s="33">
        <v>0</v>
      </c>
      <c r="AA84" s="33">
        <v>0</v>
      </c>
      <c r="AB84" s="33">
        <v>58620.700000000004</v>
      </c>
      <c r="AC84" s="33">
        <v>0</v>
      </c>
      <c r="AD84" s="33">
        <v>0</v>
      </c>
      <c r="AE84" s="33">
        <v>0</v>
      </c>
    </row>
    <row r="85" spans="2:31" ht="15.95" hidden="1" customHeight="1" outlineLevel="2" x14ac:dyDescent="0.2">
      <c r="B85" s="2" t="s">
        <v>109</v>
      </c>
      <c r="C85" s="2" t="s">
        <v>145</v>
      </c>
      <c r="D85" s="2" t="s">
        <v>342</v>
      </c>
      <c r="E85" s="27">
        <f t="shared" si="13"/>
        <v>16560.689999999999</v>
      </c>
      <c r="F85" s="33">
        <v>0</v>
      </c>
      <c r="G85" s="33">
        <v>0</v>
      </c>
      <c r="H85" s="33">
        <v>0</v>
      </c>
      <c r="I85" s="33">
        <v>16560.689999999999</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5" hidden="1" customHeight="1" outlineLevel="2" x14ac:dyDescent="0.2">
      <c r="B86" s="2" t="s">
        <v>109</v>
      </c>
      <c r="C86" s="2" t="s">
        <v>146</v>
      </c>
      <c r="D86" s="2" t="s">
        <v>343</v>
      </c>
      <c r="E86" s="27">
        <f t="shared" si="13"/>
        <v>19190.73</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19190.73</v>
      </c>
      <c r="Z86" s="33">
        <v>0</v>
      </c>
      <c r="AA86" s="33">
        <v>0</v>
      </c>
      <c r="AB86" s="33">
        <v>0</v>
      </c>
      <c r="AC86" s="33">
        <v>0</v>
      </c>
      <c r="AD86" s="33">
        <v>0</v>
      </c>
      <c r="AE86" s="33">
        <v>0</v>
      </c>
    </row>
    <row r="87" spans="2:31" ht="15.95" hidden="1" customHeight="1" outlineLevel="2" x14ac:dyDescent="0.2">
      <c r="B87" s="2" t="s">
        <v>109</v>
      </c>
      <c r="C87" s="2" t="s">
        <v>147</v>
      </c>
      <c r="D87" s="2" t="s">
        <v>344</v>
      </c>
      <c r="E87" s="27">
        <f t="shared" si="13"/>
        <v>583243.79</v>
      </c>
      <c r="F87" s="33">
        <v>0</v>
      </c>
      <c r="G87" s="33">
        <v>108765.48</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0</v>
      </c>
      <c r="AA87" s="33">
        <v>0</v>
      </c>
      <c r="AB87" s="33">
        <v>474478.31</v>
      </c>
      <c r="AC87" s="33">
        <v>0</v>
      </c>
      <c r="AD87" s="33">
        <v>0</v>
      </c>
      <c r="AE87" s="33">
        <v>0</v>
      </c>
    </row>
    <row r="88" spans="2:31" ht="15.95" hidden="1" customHeight="1" outlineLevel="2" x14ac:dyDescent="0.2">
      <c r="B88" s="2" t="s">
        <v>109</v>
      </c>
      <c r="C88" s="2" t="s">
        <v>148</v>
      </c>
      <c r="D88" s="2" t="s">
        <v>345</v>
      </c>
      <c r="E88" s="27">
        <f t="shared" si="13"/>
        <v>54042.22</v>
      </c>
      <c r="F88" s="33">
        <v>0</v>
      </c>
      <c r="G88" s="33">
        <v>0</v>
      </c>
      <c r="H88" s="33">
        <v>0</v>
      </c>
      <c r="I88" s="33">
        <v>0</v>
      </c>
      <c r="J88" s="33">
        <v>54042.22</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row>
    <row r="89" spans="2:31" ht="15.95" hidden="1" customHeight="1" outlineLevel="2" x14ac:dyDescent="0.2">
      <c r="B89" s="2" t="s">
        <v>109</v>
      </c>
      <c r="C89" s="2" t="s">
        <v>149</v>
      </c>
      <c r="D89" s="2" t="s">
        <v>346</v>
      </c>
      <c r="E89" s="27">
        <f t="shared" si="13"/>
        <v>53390.029999999992</v>
      </c>
      <c r="F89" s="33">
        <v>0</v>
      </c>
      <c r="G89" s="33">
        <v>0</v>
      </c>
      <c r="H89" s="33">
        <v>0</v>
      </c>
      <c r="I89" s="33">
        <v>0</v>
      </c>
      <c r="J89" s="33">
        <v>53390.029999999992</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row>
    <row r="90" spans="2:31" ht="15.95" hidden="1" customHeight="1" outlineLevel="2" x14ac:dyDescent="0.2">
      <c r="B90" s="2" t="s">
        <v>109</v>
      </c>
      <c r="C90" s="2" t="s">
        <v>150</v>
      </c>
      <c r="D90" s="2" t="s">
        <v>347</v>
      </c>
      <c r="E90" s="27">
        <f t="shared" si="13"/>
        <v>76574.410000000018</v>
      </c>
      <c r="F90" s="33">
        <v>0</v>
      </c>
      <c r="G90" s="33">
        <v>0</v>
      </c>
      <c r="H90" s="33">
        <v>0</v>
      </c>
      <c r="I90" s="33">
        <v>76574.410000000018</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row>
    <row r="91" spans="2:31" ht="15.95" hidden="1" customHeight="1" outlineLevel="2" x14ac:dyDescent="0.2">
      <c r="B91" s="2" t="s">
        <v>109</v>
      </c>
      <c r="C91" s="2" t="s">
        <v>151</v>
      </c>
      <c r="D91" s="2" t="s">
        <v>348</v>
      </c>
      <c r="E91" s="27">
        <f t="shared" si="13"/>
        <v>23931.5</v>
      </c>
      <c r="F91" s="33">
        <v>0</v>
      </c>
      <c r="G91" s="33">
        <v>0</v>
      </c>
      <c r="H91" s="33">
        <v>0</v>
      </c>
      <c r="I91" s="33">
        <v>0</v>
      </c>
      <c r="J91" s="33">
        <v>0</v>
      </c>
      <c r="K91" s="33">
        <v>0</v>
      </c>
      <c r="L91" s="33">
        <v>0</v>
      </c>
      <c r="M91" s="33">
        <v>0</v>
      </c>
      <c r="N91" s="33">
        <v>0</v>
      </c>
      <c r="O91" s="33">
        <v>0</v>
      </c>
      <c r="P91" s="33">
        <v>0</v>
      </c>
      <c r="Q91" s="33">
        <v>0</v>
      </c>
      <c r="R91" s="33">
        <v>0</v>
      </c>
      <c r="S91" s="33">
        <v>0</v>
      </c>
      <c r="T91" s="33">
        <v>0</v>
      </c>
      <c r="U91" s="33">
        <v>0</v>
      </c>
      <c r="V91" s="33">
        <v>0</v>
      </c>
      <c r="W91" s="33">
        <v>0</v>
      </c>
      <c r="X91" s="33">
        <v>0</v>
      </c>
      <c r="Y91" s="33">
        <v>0</v>
      </c>
      <c r="Z91" s="33">
        <v>23931.5</v>
      </c>
      <c r="AA91" s="33">
        <v>0</v>
      </c>
      <c r="AB91" s="33">
        <v>0</v>
      </c>
      <c r="AC91" s="33">
        <v>0</v>
      </c>
      <c r="AD91" s="33">
        <v>0</v>
      </c>
      <c r="AE91" s="33">
        <v>0</v>
      </c>
    </row>
    <row r="92" spans="2:31" ht="15.95" hidden="1" customHeight="1" outlineLevel="2" x14ac:dyDescent="0.2">
      <c r="B92" s="2" t="s">
        <v>109</v>
      </c>
      <c r="C92" s="2" t="s">
        <v>152</v>
      </c>
      <c r="D92" s="2" t="s">
        <v>349</v>
      </c>
      <c r="E92" s="27">
        <f t="shared" si="13"/>
        <v>4953.1000000000004</v>
      </c>
      <c r="F92" s="33">
        <v>0</v>
      </c>
      <c r="G92" s="33">
        <v>0</v>
      </c>
      <c r="H92" s="33">
        <v>0</v>
      </c>
      <c r="I92" s="33">
        <v>0</v>
      </c>
      <c r="J92" s="33">
        <v>0</v>
      </c>
      <c r="K92" s="33">
        <v>0</v>
      </c>
      <c r="L92" s="33">
        <v>0</v>
      </c>
      <c r="M92" s="33">
        <v>0</v>
      </c>
      <c r="N92" s="33">
        <v>0</v>
      </c>
      <c r="O92" s="33">
        <v>0</v>
      </c>
      <c r="P92" s="33">
        <v>0</v>
      </c>
      <c r="Q92" s="33">
        <v>0</v>
      </c>
      <c r="R92" s="33">
        <v>0</v>
      </c>
      <c r="S92" s="33">
        <v>0</v>
      </c>
      <c r="T92" s="33">
        <v>0</v>
      </c>
      <c r="U92" s="33">
        <v>0</v>
      </c>
      <c r="V92" s="33">
        <v>0</v>
      </c>
      <c r="W92" s="33">
        <v>0</v>
      </c>
      <c r="X92" s="33">
        <v>0</v>
      </c>
      <c r="Y92" s="33">
        <v>4953.1000000000004</v>
      </c>
      <c r="Z92" s="33">
        <v>0</v>
      </c>
      <c r="AA92" s="33">
        <v>0</v>
      </c>
      <c r="AB92" s="33">
        <v>0</v>
      </c>
      <c r="AC92" s="33">
        <v>0</v>
      </c>
      <c r="AD92" s="33">
        <v>0</v>
      </c>
      <c r="AE92" s="33">
        <v>0</v>
      </c>
    </row>
    <row r="93" spans="2:31" ht="15.95" hidden="1" customHeight="1" outlineLevel="2" x14ac:dyDescent="0.2">
      <c r="B93" s="2" t="s">
        <v>109</v>
      </c>
      <c r="C93" s="2" t="s">
        <v>153</v>
      </c>
      <c r="D93" s="2" t="s">
        <v>350</v>
      </c>
      <c r="E93" s="27">
        <f t="shared" si="13"/>
        <v>1219.1199999999999</v>
      </c>
      <c r="F93" s="33">
        <v>0</v>
      </c>
      <c r="G93" s="33">
        <v>0</v>
      </c>
      <c r="H93" s="33">
        <v>0</v>
      </c>
      <c r="I93" s="33">
        <v>0</v>
      </c>
      <c r="J93" s="33">
        <v>0</v>
      </c>
      <c r="K93" s="33">
        <v>457.22999999999996</v>
      </c>
      <c r="L93" s="33">
        <v>0</v>
      </c>
      <c r="M93" s="33">
        <v>491.35</v>
      </c>
      <c r="N93" s="33">
        <v>0</v>
      </c>
      <c r="O93" s="33">
        <v>0</v>
      </c>
      <c r="P93" s="33">
        <v>0</v>
      </c>
      <c r="Q93" s="33">
        <v>0</v>
      </c>
      <c r="R93" s="33">
        <v>0</v>
      </c>
      <c r="S93" s="33">
        <v>0</v>
      </c>
      <c r="T93" s="33">
        <v>0</v>
      </c>
      <c r="U93" s="33">
        <v>0</v>
      </c>
      <c r="V93" s="33">
        <v>0</v>
      </c>
      <c r="W93" s="33">
        <v>0</v>
      </c>
      <c r="X93" s="33">
        <v>270.54000000000002</v>
      </c>
      <c r="Y93" s="33">
        <v>0</v>
      </c>
      <c r="Z93" s="33">
        <v>0</v>
      </c>
      <c r="AA93" s="33">
        <v>0</v>
      </c>
      <c r="AB93" s="33">
        <v>0</v>
      </c>
      <c r="AC93" s="33">
        <v>0</v>
      </c>
      <c r="AD93" s="33">
        <v>0</v>
      </c>
      <c r="AE93" s="33">
        <v>0</v>
      </c>
    </row>
    <row r="94" spans="2:31" ht="15.95" hidden="1" customHeight="1" outlineLevel="2" x14ac:dyDescent="0.2">
      <c r="B94" s="2" t="s">
        <v>109</v>
      </c>
      <c r="C94" s="2" t="s">
        <v>154</v>
      </c>
      <c r="D94" s="2" t="s">
        <v>351</v>
      </c>
      <c r="E94" s="27">
        <f t="shared" si="13"/>
        <v>18530.52</v>
      </c>
      <c r="F94" s="33">
        <v>70.959999999999994</v>
      </c>
      <c r="G94" s="33">
        <v>701.3900000000001</v>
      </c>
      <c r="H94" s="33">
        <v>276.08999999999997</v>
      </c>
      <c r="I94" s="33">
        <v>0</v>
      </c>
      <c r="J94" s="33">
        <v>0</v>
      </c>
      <c r="K94" s="33">
        <v>0</v>
      </c>
      <c r="L94" s="33">
        <v>0</v>
      </c>
      <c r="M94" s="33">
        <v>0</v>
      </c>
      <c r="N94" s="33">
        <v>396.36</v>
      </c>
      <c r="O94" s="33">
        <v>0</v>
      </c>
      <c r="P94" s="33">
        <v>0</v>
      </c>
      <c r="Q94" s="33">
        <v>0</v>
      </c>
      <c r="R94" s="33">
        <v>0</v>
      </c>
      <c r="S94" s="33">
        <v>0</v>
      </c>
      <c r="T94" s="33">
        <v>0</v>
      </c>
      <c r="U94" s="33">
        <v>0</v>
      </c>
      <c r="V94" s="33">
        <v>0</v>
      </c>
      <c r="W94" s="33">
        <v>0</v>
      </c>
      <c r="X94" s="33">
        <v>0</v>
      </c>
      <c r="Y94" s="33">
        <v>150.11000000000001</v>
      </c>
      <c r="Z94" s="33">
        <v>178.17</v>
      </c>
      <c r="AA94" s="33">
        <v>0</v>
      </c>
      <c r="AB94" s="33">
        <v>16272.899999999998</v>
      </c>
      <c r="AC94" s="33">
        <v>484.53999999999996</v>
      </c>
      <c r="AD94" s="33">
        <v>0</v>
      </c>
      <c r="AE94" s="33">
        <v>0</v>
      </c>
    </row>
    <row r="95" spans="2:31" ht="15.95" hidden="1" customHeight="1" outlineLevel="2" x14ac:dyDescent="0.2">
      <c r="B95" s="2" t="s">
        <v>109</v>
      </c>
      <c r="C95" s="2" t="s">
        <v>155</v>
      </c>
      <c r="D95" s="2" t="s">
        <v>352</v>
      </c>
      <c r="E95" s="27">
        <f t="shared" si="13"/>
        <v>198364.12000000008</v>
      </c>
      <c r="F95" s="33">
        <v>0</v>
      </c>
      <c r="G95" s="33">
        <v>0</v>
      </c>
      <c r="H95" s="33">
        <v>0</v>
      </c>
      <c r="I95" s="33">
        <v>1199.56</v>
      </c>
      <c r="J95" s="33">
        <v>2883.12</v>
      </c>
      <c r="K95" s="33">
        <v>167.18</v>
      </c>
      <c r="L95" s="33">
        <v>115993.24000000002</v>
      </c>
      <c r="M95" s="33">
        <v>0</v>
      </c>
      <c r="N95" s="33">
        <v>0</v>
      </c>
      <c r="O95" s="33">
        <v>1785.06</v>
      </c>
      <c r="P95" s="33">
        <v>0</v>
      </c>
      <c r="Q95" s="33">
        <v>2402.64</v>
      </c>
      <c r="R95" s="33">
        <v>3539.66</v>
      </c>
      <c r="S95" s="33">
        <v>0</v>
      </c>
      <c r="T95" s="33">
        <v>6634.9500000000007</v>
      </c>
      <c r="U95" s="33">
        <v>24515.35</v>
      </c>
      <c r="V95" s="33">
        <v>1186.5899999999999</v>
      </c>
      <c r="W95" s="33">
        <v>18547.64</v>
      </c>
      <c r="X95" s="33">
        <v>6008.6999999999989</v>
      </c>
      <c r="Y95" s="33">
        <v>4993.1399999999994</v>
      </c>
      <c r="Z95" s="33">
        <v>0</v>
      </c>
      <c r="AA95" s="33">
        <v>8507.2899999999991</v>
      </c>
      <c r="AB95" s="33">
        <v>0</v>
      </c>
      <c r="AC95" s="33">
        <v>0</v>
      </c>
      <c r="AD95" s="33">
        <v>0</v>
      </c>
      <c r="AE95" s="33">
        <v>0</v>
      </c>
    </row>
    <row r="96" spans="2:31" ht="15.95" hidden="1" customHeight="1" outlineLevel="2" x14ac:dyDescent="0.2">
      <c r="B96" s="2" t="s">
        <v>109</v>
      </c>
      <c r="C96" s="2" t="s">
        <v>156</v>
      </c>
      <c r="D96" s="2" t="s">
        <v>353</v>
      </c>
      <c r="E96" s="27">
        <f t="shared" si="13"/>
        <v>6707.5000000000009</v>
      </c>
      <c r="F96" s="33">
        <v>0</v>
      </c>
      <c r="G96" s="33">
        <v>0</v>
      </c>
      <c r="H96" s="33">
        <v>0</v>
      </c>
      <c r="I96" s="33">
        <v>0</v>
      </c>
      <c r="J96" s="33">
        <v>0</v>
      </c>
      <c r="K96" s="33">
        <v>0.04</v>
      </c>
      <c r="L96" s="33">
        <v>0</v>
      </c>
      <c r="M96" s="33">
        <v>0</v>
      </c>
      <c r="N96" s="33">
        <v>0</v>
      </c>
      <c r="O96" s="33">
        <v>1574.56</v>
      </c>
      <c r="P96" s="33">
        <v>0</v>
      </c>
      <c r="Q96" s="33">
        <v>2071.0500000000002</v>
      </c>
      <c r="R96" s="33">
        <v>0</v>
      </c>
      <c r="S96" s="33">
        <v>0</v>
      </c>
      <c r="T96" s="33">
        <v>0</v>
      </c>
      <c r="U96" s="33">
        <v>0</v>
      </c>
      <c r="V96" s="33">
        <v>1046.71</v>
      </c>
      <c r="W96" s="33">
        <v>0</v>
      </c>
      <c r="X96" s="33">
        <v>2015.14</v>
      </c>
      <c r="Y96" s="33">
        <v>0</v>
      </c>
      <c r="Z96" s="33">
        <v>0</v>
      </c>
      <c r="AA96" s="33">
        <v>0</v>
      </c>
      <c r="AB96" s="33">
        <v>0</v>
      </c>
      <c r="AC96" s="33">
        <v>0</v>
      </c>
      <c r="AD96" s="33">
        <v>0</v>
      </c>
      <c r="AE96" s="33">
        <v>0</v>
      </c>
    </row>
    <row r="97" spans="1:31" ht="15.95" hidden="1" customHeight="1" outlineLevel="2" x14ac:dyDescent="0.2">
      <c r="B97" s="2" t="s">
        <v>109</v>
      </c>
      <c r="C97" s="2" t="s">
        <v>157</v>
      </c>
      <c r="D97" s="2" t="s">
        <v>354</v>
      </c>
      <c r="E97" s="27">
        <f t="shared" si="13"/>
        <v>128090.76</v>
      </c>
      <c r="F97" s="33">
        <v>0</v>
      </c>
      <c r="G97" s="33">
        <v>0</v>
      </c>
      <c r="H97" s="33">
        <v>0</v>
      </c>
      <c r="I97" s="33">
        <v>0</v>
      </c>
      <c r="J97" s="33">
        <v>17027.97</v>
      </c>
      <c r="K97" s="33">
        <v>0</v>
      </c>
      <c r="L97" s="33">
        <v>0</v>
      </c>
      <c r="M97" s="33">
        <v>0</v>
      </c>
      <c r="N97" s="33">
        <v>0</v>
      </c>
      <c r="O97" s="33">
        <v>0</v>
      </c>
      <c r="P97" s="33">
        <v>0</v>
      </c>
      <c r="Q97" s="33">
        <v>0</v>
      </c>
      <c r="R97" s="33">
        <v>20900.310000000001</v>
      </c>
      <c r="S97" s="33">
        <v>0</v>
      </c>
      <c r="T97" s="33">
        <v>15552.650000000001</v>
      </c>
      <c r="U97" s="33">
        <v>62758.070000000007</v>
      </c>
      <c r="V97" s="33">
        <v>0</v>
      </c>
      <c r="W97" s="33">
        <v>0</v>
      </c>
      <c r="X97" s="33">
        <v>0</v>
      </c>
      <c r="Y97" s="33">
        <v>0</v>
      </c>
      <c r="Z97" s="33">
        <v>0</v>
      </c>
      <c r="AA97" s="33">
        <v>11851.76</v>
      </c>
      <c r="AB97" s="33">
        <v>0</v>
      </c>
      <c r="AC97" s="33">
        <v>0</v>
      </c>
      <c r="AD97" s="33">
        <v>0</v>
      </c>
      <c r="AE97" s="33">
        <v>0</v>
      </c>
    </row>
    <row r="98" spans="1:31" ht="15.95" hidden="1" customHeight="1" outlineLevel="2" x14ac:dyDescent="0.2">
      <c r="B98" s="2" t="s">
        <v>109</v>
      </c>
      <c r="C98" s="2" t="s">
        <v>158</v>
      </c>
      <c r="D98" s="2" t="s">
        <v>355</v>
      </c>
      <c r="E98" s="27">
        <f t="shared" si="13"/>
        <v>58563.35</v>
      </c>
      <c r="F98" s="33">
        <v>0</v>
      </c>
      <c r="G98" s="33">
        <v>0</v>
      </c>
      <c r="H98" s="33">
        <v>0</v>
      </c>
      <c r="I98" s="33">
        <v>58563.35</v>
      </c>
      <c r="J98" s="33">
        <v>0</v>
      </c>
      <c r="K98" s="33">
        <v>0</v>
      </c>
      <c r="L98" s="33">
        <v>0</v>
      </c>
      <c r="M98" s="33">
        <v>0</v>
      </c>
      <c r="N98" s="33">
        <v>0</v>
      </c>
      <c r="O98" s="33">
        <v>0</v>
      </c>
      <c r="P98" s="33">
        <v>0</v>
      </c>
      <c r="Q98" s="33">
        <v>0</v>
      </c>
      <c r="R98" s="33">
        <v>0</v>
      </c>
      <c r="S98" s="33">
        <v>0</v>
      </c>
      <c r="T98" s="33">
        <v>0</v>
      </c>
      <c r="U98" s="33">
        <v>0</v>
      </c>
      <c r="V98" s="33">
        <v>0</v>
      </c>
      <c r="W98" s="33">
        <v>0</v>
      </c>
      <c r="X98" s="33">
        <v>0</v>
      </c>
      <c r="Y98" s="33">
        <v>0</v>
      </c>
      <c r="Z98" s="33">
        <v>0</v>
      </c>
      <c r="AA98" s="33">
        <v>0</v>
      </c>
      <c r="AB98" s="33">
        <v>0</v>
      </c>
      <c r="AC98" s="33">
        <v>0</v>
      </c>
      <c r="AD98" s="33">
        <v>0</v>
      </c>
      <c r="AE98" s="33">
        <v>0</v>
      </c>
    </row>
    <row r="99" spans="1:31" ht="15.95" hidden="1" customHeight="1" outlineLevel="2" x14ac:dyDescent="0.2">
      <c r="B99" s="2" t="s">
        <v>109</v>
      </c>
      <c r="C99" s="2" t="s">
        <v>159</v>
      </c>
      <c r="D99" s="2" t="s">
        <v>356</v>
      </c>
      <c r="E99" s="27">
        <f t="shared" si="13"/>
        <v>1288602.95</v>
      </c>
      <c r="F99" s="33">
        <v>0</v>
      </c>
      <c r="G99" s="33">
        <v>0</v>
      </c>
      <c r="H99" s="33">
        <v>0</v>
      </c>
      <c r="I99" s="33">
        <v>0</v>
      </c>
      <c r="J99" s="33">
        <v>233548.02</v>
      </c>
      <c r="K99" s="33">
        <v>0</v>
      </c>
      <c r="L99" s="33">
        <v>542357.19000000006</v>
      </c>
      <c r="M99" s="33">
        <v>0</v>
      </c>
      <c r="N99" s="33">
        <v>0</v>
      </c>
      <c r="O99" s="33">
        <v>0</v>
      </c>
      <c r="P99" s="33">
        <v>0</v>
      </c>
      <c r="Q99" s="33">
        <v>0</v>
      </c>
      <c r="R99" s="33">
        <v>200536.00000000003</v>
      </c>
      <c r="S99" s="33">
        <v>0</v>
      </c>
      <c r="T99" s="33">
        <v>70154.31</v>
      </c>
      <c r="U99" s="33">
        <v>2796.41</v>
      </c>
      <c r="V99" s="33">
        <v>0</v>
      </c>
      <c r="W99" s="33">
        <v>71687.94</v>
      </c>
      <c r="X99" s="33">
        <v>0</v>
      </c>
      <c r="Y99" s="33">
        <v>49333.73</v>
      </c>
      <c r="Z99" s="33">
        <v>0</v>
      </c>
      <c r="AA99" s="33">
        <v>118189.34999999999</v>
      </c>
      <c r="AB99" s="33">
        <v>0</v>
      </c>
      <c r="AC99" s="33">
        <v>0</v>
      </c>
      <c r="AD99" s="33">
        <v>0</v>
      </c>
      <c r="AE99" s="33">
        <v>0</v>
      </c>
    </row>
    <row r="100" spans="1:31" ht="15.95" hidden="1" customHeight="1" outlineLevel="2" x14ac:dyDescent="0.2">
      <c r="B100" s="2" t="s">
        <v>109</v>
      </c>
      <c r="C100" s="2" t="s">
        <v>160</v>
      </c>
      <c r="D100" s="2" t="s">
        <v>357</v>
      </c>
      <c r="E100" s="27">
        <f t="shared" si="13"/>
        <v>1859208.6099999999</v>
      </c>
      <c r="F100" s="33">
        <v>0</v>
      </c>
      <c r="G100" s="33">
        <v>0</v>
      </c>
      <c r="H100" s="33">
        <v>0</v>
      </c>
      <c r="I100" s="33">
        <v>0</v>
      </c>
      <c r="J100" s="33">
        <v>35848.93</v>
      </c>
      <c r="K100" s="33">
        <v>0</v>
      </c>
      <c r="L100" s="33">
        <v>414621.19999999995</v>
      </c>
      <c r="M100" s="33">
        <v>0</v>
      </c>
      <c r="N100" s="33">
        <v>0</v>
      </c>
      <c r="O100" s="33">
        <v>0</v>
      </c>
      <c r="P100" s="33">
        <v>0</v>
      </c>
      <c r="Q100" s="33">
        <v>0</v>
      </c>
      <c r="R100" s="33">
        <v>0</v>
      </c>
      <c r="S100" s="33">
        <v>0</v>
      </c>
      <c r="T100" s="33">
        <v>165362.62999999998</v>
      </c>
      <c r="U100" s="33">
        <v>1243375.8499999999</v>
      </c>
      <c r="V100" s="33">
        <v>0</v>
      </c>
      <c r="W100" s="33">
        <v>0</v>
      </c>
      <c r="X100" s="33">
        <v>0</v>
      </c>
      <c r="Y100" s="33">
        <v>0</v>
      </c>
      <c r="Z100" s="33">
        <v>0</v>
      </c>
      <c r="AA100" s="33">
        <v>0</v>
      </c>
      <c r="AB100" s="33">
        <v>0</v>
      </c>
      <c r="AC100" s="33">
        <v>0</v>
      </c>
      <c r="AD100" s="33">
        <v>0</v>
      </c>
      <c r="AE100" s="33">
        <v>0</v>
      </c>
    </row>
    <row r="101" spans="1:31" ht="15.95" hidden="1" customHeight="1" outlineLevel="2" x14ac:dyDescent="0.2">
      <c r="B101" s="2" t="s">
        <v>109</v>
      </c>
      <c r="C101" s="2" t="s">
        <v>161</v>
      </c>
      <c r="D101" s="2" t="s">
        <v>358</v>
      </c>
      <c r="E101" s="27">
        <f t="shared" si="13"/>
        <v>5656494.8999999994</v>
      </c>
      <c r="F101" s="33">
        <v>0</v>
      </c>
      <c r="G101" s="33">
        <v>0</v>
      </c>
      <c r="H101" s="33">
        <v>0</v>
      </c>
      <c r="I101" s="33">
        <v>0</v>
      </c>
      <c r="J101" s="33">
        <v>472699.83999999997</v>
      </c>
      <c r="K101" s="33">
        <v>0</v>
      </c>
      <c r="L101" s="33">
        <v>1726332.18</v>
      </c>
      <c r="M101" s="33">
        <v>0</v>
      </c>
      <c r="N101" s="33">
        <v>0</v>
      </c>
      <c r="O101" s="33">
        <v>0</v>
      </c>
      <c r="P101" s="33">
        <v>0</v>
      </c>
      <c r="Q101" s="33">
        <v>0</v>
      </c>
      <c r="R101" s="33">
        <v>347393.74</v>
      </c>
      <c r="S101" s="33">
        <v>0</v>
      </c>
      <c r="T101" s="33">
        <v>435239.27</v>
      </c>
      <c r="U101" s="33">
        <v>2363416.9900000002</v>
      </c>
      <c r="V101" s="33">
        <v>0</v>
      </c>
      <c r="W101" s="33">
        <v>21116.5</v>
      </c>
      <c r="X101" s="33">
        <v>0</v>
      </c>
      <c r="Y101" s="33">
        <v>85490.1</v>
      </c>
      <c r="Z101" s="33">
        <v>0</v>
      </c>
      <c r="AA101" s="33">
        <v>204806.28</v>
      </c>
      <c r="AB101" s="33">
        <v>0</v>
      </c>
      <c r="AC101" s="33">
        <v>0</v>
      </c>
      <c r="AD101" s="33">
        <v>0</v>
      </c>
      <c r="AE101" s="33">
        <v>0</v>
      </c>
    </row>
    <row r="102" spans="1:31" ht="15.95" hidden="1" customHeight="1" outlineLevel="2" x14ac:dyDescent="0.2">
      <c r="B102" s="2" t="s">
        <v>109</v>
      </c>
      <c r="C102" s="2" t="s">
        <v>162</v>
      </c>
      <c r="D102" s="2" t="s">
        <v>359</v>
      </c>
      <c r="E102" s="27">
        <f t="shared" si="13"/>
        <v>11222997.039999999</v>
      </c>
      <c r="F102" s="33">
        <v>0</v>
      </c>
      <c r="G102" s="33">
        <v>0</v>
      </c>
      <c r="H102" s="33">
        <v>0</v>
      </c>
      <c r="I102" s="33">
        <v>0</v>
      </c>
      <c r="J102" s="33">
        <v>0</v>
      </c>
      <c r="K102" s="33">
        <v>792636.97</v>
      </c>
      <c r="L102" s="33">
        <v>3315741.12</v>
      </c>
      <c r="M102" s="33">
        <v>159420.63999999998</v>
      </c>
      <c r="N102" s="33">
        <v>0</v>
      </c>
      <c r="O102" s="33">
        <v>669259</v>
      </c>
      <c r="P102" s="33">
        <v>3346411.9699999997</v>
      </c>
      <c r="Q102" s="33">
        <v>155832.64000000001</v>
      </c>
      <c r="R102" s="33">
        <v>0</v>
      </c>
      <c r="S102" s="33">
        <v>0</v>
      </c>
      <c r="T102" s="33">
        <v>0</v>
      </c>
      <c r="U102" s="33">
        <v>0</v>
      </c>
      <c r="V102" s="33">
        <v>120051.58</v>
      </c>
      <c r="W102" s="33">
        <v>1706136.82</v>
      </c>
      <c r="X102" s="33">
        <v>686566.59</v>
      </c>
      <c r="Y102" s="33">
        <v>0</v>
      </c>
      <c r="Z102" s="33">
        <v>0</v>
      </c>
      <c r="AA102" s="33">
        <v>0</v>
      </c>
      <c r="AB102" s="33">
        <v>0</v>
      </c>
      <c r="AC102" s="33">
        <v>0</v>
      </c>
      <c r="AD102" s="33">
        <v>270939.70999999996</v>
      </c>
      <c r="AE102" s="33">
        <v>0</v>
      </c>
    </row>
    <row r="103" spans="1:31" ht="15.95" hidden="1" customHeight="1" outlineLevel="2" x14ac:dyDescent="0.2">
      <c r="B103" s="2" t="s">
        <v>109</v>
      </c>
      <c r="C103" s="2" t="s">
        <v>163</v>
      </c>
      <c r="D103" s="2" t="s">
        <v>360</v>
      </c>
      <c r="E103" s="27">
        <f t="shared" si="13"/>
        <v>1678061.0800000003</v>
      </c>
      <c r="F103" s="33">
        <v>0</v>
      </c>
      <c r="G103" s="33">
        <v>0</v>
      </c>
      <c r="H103" s="33">
        <v>0</v>
      </c>
      <c r="I103" s="33">
        <v>0</v>
      </c>
      <c r="J103" s="33">
        <v>0</v>
      </c>
      <c r="K103" s="33">
        <v>166088.00000000003</v>
      </c>
      <c r="L103" s="33">
        <v>454499.71</v>
      </c>
      <c r="M103" s="33">
        <v>9329.880000000001</v>
      </c>
      <c r="N103" s="33">
        <v>0</v>
      </c>
      <c r="O103" s="33">
        <v>24903.96</v>
      </c>
      <c r="P103" s="33">
        <v>679119.73</v>
      </c>
      <c r="Q103" s="33">
        <v>34601.100000000006</v>
      </c>
      <c r="R103" s="33">
        <v>0</v>
      </c>
      <c r="S103" s="33">
        <v>0</v>
      </c>
      <c r="T103" s="33">
        <v>0</v>
      </c>
      <c r="U103" s="33">
        <v>0</v>
      </c>
      <c r="V103" s="33">
        <v>23397.27</v>
      </c>
      <c r="W103" s="33">
        <v>143881.87000000002</v>
      </c>
      <c r="X103" s="33">
        <v>133891.71999999997</v>
      </c>
      <c r="Y103" s="33">
        <v>0</v>
      </c>
      <c r="Z103" s="33">
        <v>0</v>
      </c>
      <c r="AA103" s="33">
        <v>0</v>
      </c>
      <c r="AB103" s="33">
        <v>0</v>
      </c>
      <c r="AC103" s="33">
        <v>0</v>
      </c>
      <c r="AD103" s="33">
        <v>8347.84</v>
      </c>
      <c r="AE103" s="33">
        <v>0</v>
      </c>
    </row>
    <row r="104" spans="1:31" ht="15.95" hidden="1" customHeight="1" outlineLevel="2" x14ac:dyDescent="0.2">
      <c r="B104" s="2" t="s">
        <v>109</v>
      </c>
      <c r="C104" s="2" t="s">
        <v>164</v>
      </c>
      <c r="D104" s="2" t="s">
        <v>361</v>
      </c>
      <c r="E104" s="27">
        <f t="shared" si="13"/>
        <v>165128.98000000001</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0</v>
      </c>
      <c r="Z104" s="33">
        <v>0</v>
      </c>
      <c r="AA104" s="33">
        <v>0</v>
      </c>
      <c r="AB104" s="33">
        <v>0</v>
      </c>
      <c r="AC104" s="33">
        <v>0</v>
      </c>
      <c r="AD104" s="33">
        <v>0</v>
      </c>
      <c r="AE104" s="33">
        <v>165128.98000000001</v>
      </c>
    </row>
    <row r="105" spans="1:31" ht="15.95" hidden="1" customHeight="1" outlineLevel="2" x14ac:dyDescent="0.2">
      <c r="B105" s="2" t="s">
        <v>109</v>
      </c>
      <c r="C105" s="2" t="s">
        <v>165</v>
      </c>
      <c r="D105" s="2" t="s">
        <v>362</v>
      </c>
      <c r="E105" s="27">
        <f t="shared" si="13"/>
        <v>121099.56000000001</v>
      </c>
      <c r="F105" s="33">
        <v>0</v>
      </c>
      <c r="G105" s="33">
        <v>0</v>
      </c>
      <c r="H105" s="33">
        <v>0</v>
      </c>
      <c r="I105" s="33">
        <v>0</v>
      </c>
      <c r="J105" s="33">
        <v>0</v>
      </c>
      <c r="K105" s="33">
        <v>0</v>
      </c>
      <c r="L105" s="33">
        <v>0</v>
      </c>
      <c r="M105" s="33">
        <v>0</v>
      </c>
      <c r="N105" s="33">
        <v>0</v>
      </c>
      <c r="O105" s="33">
        <v>0</v>
      </c>
      <c r="P105" s="33">
        <v>0</v>
      </c>
      <c r="Q105" s="33">
        <v>0</v>
      </c>
      <c r="R105" s="33">
        <v>121099.56000000001</v>
      </c>
      <c r="S105" s="33">
        <v>0</v>
      </c>
      <c r="T105" s="33">
        <v>0</v>
      </c>
      <c r="U105" s="33">
        <v>0</v>
      </c>
      <c r="V105" s="33">
        <v>0</v>
      </c>
      <c r="W105" s="33">
        <v>0</v>
      </c>
      <c r="X105" s="33">
        <v>0</v>
      </c>
      <c r="Y105" s="33">
        <v>0</v>
      </c>
      <c r="Z105" s="33">
        <v>0</v>
      </c>
      <c r="AA105" s="33">
        <v>0</v>
      </c>
      <c r="AB105" s="33">
        <v>0</v>
      </c>
      <c r="AC105" s="33">
        <v>0</v>
      </c>
      <c r="AD105" s="33">
        <v>0</v>
      </c>
      <c r="AE105" s="33">
        <v>0</v>
      </c>
    </row>
    <row r="106" spans="1:31" ht="15.95" hidden="1" customHeight="1" outlineLevel="2" x14ac:dyDescent="0.2">
      <c r="B106" s="2" t="s">
        <v>109</v>
      </c>
      <c r="C106" s="2" t="s">
        <v>166</v>
      </c>
      <c r="D106" s="2" t="s">
        <v>363</v>
      </c>
      <c r="E106" s="27">
        <f t="shared" si="13"/>
        <v>287510.7</v>
      </c>
      <c r="F106" s="33">
        <v>0</v>
      </c>
      <c r="G106" s="33">
        <v>0</v>
      </c>
      <c r="H106" s="33">
        <v>0</v>
      </c>
      <c r="I106" s="33">
        <v>0</v>
      </c>
      <c r="J106" s="33">
        <v>0</v>
      </c>
      <c r="K106" s="33">
        <v>2653.7</v>
      </c>
      <c r="L106" s="33">
        <v>73259.03</v>
      </c>
      <c r="M106" s="33">
        <v>0</v>
      </c>
      <c r="N106" s="33">
        <v>0</v>
      </c>
      <c r="O106" s="33">
        <v>0</v>
      </c>
      <c r="P106" s="33">
        <v>0</v>
      </c>
      <c r="Q106" s="33">
        <v>0</v>
      </c>
      <c r="R106" s="33">
        <v>0</v>
      </c>
      <c r="S106" s="33">
        <v>0</v>
      </c>
      <c r="T106" s="33">
        <v>0</v>
      </c>
      <c r="U106" s="33">
        <v>0</v>
      </c>
      <c r="V106" s="33">
        <v>0</v>
      </c>
      <c r="W106" s="33">
        <v>211597.97</v>
      </c>
      <c r="X106" s="33">
        <v>0</v>
      </c>
      <c r="Y106" s="33">
        <v>0</v>
      </c>
      <c r="Z106" s="33">
        <v>0</v>
      </c>
      <c r="AA106" s="33">
        <v>0</v>
      </c>
      <c r="AB106" s="33">
        <v>0</v>
      </c>
      <c r="AC106" s="33">
        <v>0</v>
      </c>
      <c r="AD106" s="33">
        <v>0</v>
      </c>
      <c r="AE106" s="33">
        <v>0</v>
      </c>
    </row>
    <row r="107" spans="1:31" ht="15.95" hidden="1" customHeight="1" outlineLevel="2" x14ac:dyDescent="0.2">
      <c r="B107" s="2" t="s">
        <v>109</v>
      </c>
      <c r="C107" s="2" t="s">
        <v>167</v>
      </c>
      <c r="D107" s="2" t="s">
        <v>364</v>
      </c>
      <c r="E107" s="27">
        <f t="shared" si="13"/>
        <v>9889.3000000000011</v>
      </c>
      <c r="F107" s="33">
        <v>0</v>
      </c>
      <c r="G107" s="33">
        <v>0</v>
      </c>
      <c r="H107" s="33">
        <v>0</v>
      </c>
      <c r="I107" s="33">
        <v>0</v>
      </c>
      <c r="J107" s="33">
        <v>0</v>
      </c>
      <c r="K107" s="33">
        <v>0</v>
      </c>
      <c r="L107" s="33">
        <v>0</v>
      </c>
      <c r="M107" s="33">
        <v>0</v>
      </c>
      <c r="N107" s="33">
        <v>0</v>
      </c>
      <c r="O107" s="33">
        <v>0</v>
      </c>
      <c r="P107" s="33">
        <v>0</v>
      </c>
      <c r="Q107" s="33">
        <v>0</v>
      </c>
      <c r="R107" s="33">
        <v>0</v>
      </c>
      <c r="S107" s="33">
        <v>0</v>
      </c>
      <c r="T107" s="33">
        <v>0</v>
      </c>
      <c r="U107" s="33">
        <v>0</v>
      </c>
      <c r="V107" s="33">
        <v>0</v>
      </c>
      <c r="W107" s="33">
        <v>0</v>
      </c>
      <c r="X107" s="33">
        <v>0</v>
      </c>
      <c r="Y107" s="33">
        <v>9889.3000000000011</v>
      </c>
      <c r="Z107" s="33">
        <v>0</v>
      </c>
      <c r="AA107" s="33">
        <v>0</v>
      </c>
      <c r="AB107" s="33">
        <v>0</v>
      </c>
      <c r="AC107" s="33">
        <v>0</v>
      </c>
      <c r="AD107" s="33">
        <v>0</v>
      </c>
      <c r="AE107" s="33">
        <v>0</v>
      </c>
    </row>
    <row r="108" spans="1:31" ht="15.95" hidden="1" customHeight="1" outlineLevel="2" x14ac:dyDescent="0.2">
      <c r="B108" s="2" t="s">
        <v>109</v>
      </c>
      <c r="C108" s="2" t="s">
        <v>168</v>
      </c>
      <c r="D108" s="2" t="s">
        <v>365</v>
      </c>
      <c r="E108" s="27">
        <f t="shared" si="13"/>
        <v>2155.9499999999998</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2155.9499999999998</v>
      </c>
      <c r="Z108" s="33">
        <v>0</v>
      </c>
      <c r="AA108" s="33">
        <v>0</v>
      </c>
      <c r="AB108" s="33">
        <v>0</v>
      </c>
      <c r="AC108" s="33">
        <v>0</v>
      </c>
      <c r="AD108" s="33">
        <v>0</v>
      </c>
      <c r="AE108" s="33">
        <v>0</v>
      </c>
    </row>
    <row r="109" spans="1:31" ht="15.95" hidden="1" customHeight="1" outlineLevel="2" x14ac:dyDescent="0.2">
      <c r="B109" s="2" t="s">
        <v>109</v>
      </c>
      <c r="C109" s="2" t="s">
        <v>169</v>
      </c>
      <c r="D109" s="2" t="s">
        <v>366</v>
      </c>
      <c r="E109" s="27">
        <f t="shared" si="13"/>
        <v>74528.38</v>
      </c>
      <c r="F109" s="33">
        <v>0</v>
      </c>
      <c r="G109" s="33">
        <v>0</v>
      </c>
      <c r="H109" s="33">
        <v>0</v>
      </c>
      <c r="I109" s="33">
        <v>0</v>
      </c>
      <c r="J109" s="33">
        <v>5102.42</v>
      </c>
      <c r="K109" s="33">
        <v>0</v>
      </c>
      <c r="L109" s="33">
        <v>23034.889999999996</v>
      </c>
      <c r="M109" s="33">
        <v>0</v>
      </c>
      <c r="N109" s="33">
        <v>0</v>
      </c>
      <c r="O109" s="33">
        <v>0</v>
      </c>
      <c r="P109" s="33">
        <v>0</v>
      </c>
      <c r="Q109" s="33">
        <v>0</v>
      </c>
      <c r="R109" s="33">
        <v>8715.3000000000011</v>
      </c>
      <c r="S109" s="33">
        <v>0</v>
      </c>
      <c r="T109" s="33">
        <v>4984.8</v>
      </c>
      <c r="U109" s="33">
        <v>44.87</v>
      </c>
      <c r="V109" s="33">
        <v>0</v>
      </c>
      <c r="W109" s="33">
        <v>13580.66</v>
      </c>
      <c r="X109" s="33">
        <v>0</v>
      </c>
      <c r="Y109" s="33">
        <v>10592.32</v>
      </c>
      <c r="Z109" s="33">
        <v>0</v>
      </c>
      <c r="AA109" s="33">
        <v>8473.119999999999</v>
      </c>
      <c r="AB109" s="33">
        <v>0</v>
      </c>
      <c r="AC109" s="33">
        <v>0</v>
      </c>
      <c r="AD109" s="33">
        <v>0</v>
      </c>
      <c r="AE109" s="33">
        <v>0</v>
      </c>
    </row>
    <row r="110" spans="1:31" ht="15.95" hidden="1" customHeight="1" outlineLevel="2" x14ac:dyDescent="0.2">
      <c r="B110" s="2" t="s">
        <v>109</v>
      </c>
      <c r="C110" s="2" t="s">
        <v>170</v>
      </c>
      <c r="D110" s="2" t="s">
        <v>367</v>
      </c>
      <c r="E110" s="27">
        <f t="shared" si="13"/>
        <v>58858.399999999994</v>
      </c>
      <c r="F110" s="33">
        <v>0</v>
      </c>
      <c r="G110" s="33">
        <v>0</v>
      </c>
      <c r="H110" s="33">
        <v>0</v>
      </c>
      <c r="I110" s="33">
        <v>0</v>
      </c>
      <c r="J110" s="33">
        <v>577.11</v>
      </c>
      <c r="K110" s="33">
        <v>0</v>
      </c>
      <c r="L110" s="33">
        <v>11990.42</v>
      </c>
      <c r="M110" s="33">
        <v>0</v>
      </c>
      <c r="N110" s="33">
        <v>0</v>
      </c>
      <c r="O110" s="33">
        <v>0</v>
      </c>
      <c r="P110" s="33">
        <v>0</v>
      </c>
      <c r="Q110" s="33">
        <v>0</v>
      </c>
      <c r="R110" s="33">
        <v>0</v>
      </c>
      <c r="S110" s="33">
        <v>0</v>
      </c>
      <c r="T110" s="33">
        <v>2224.56</v>
      </c>
      <c r="U110" s="33">
        <v>44066.31</v>
      </c>
      <c r="V110" s="33">
        <v>0</v>
      </c>
      <c r="W110" s="33">
        <v>0</v>
      </c>
      <c r="X110" s="33">
        <v>0</v>
      </c>
      <c r="Y110" s="33">
        <v>0</v>
      </c>
      <c r="Z110" s="33">
        <v>0</v>
      </c>
      <c r="AA110" s="33">
        <v>0</v>
      </c>
      <c r="AB110" s="33">
        <v>0</v>
      </c>
      <c r="AC110" s="33">
        <v>0</v>
      </c>
      <c r="AD110" s="33">
        <v>0</v>
      </c>
      <c r="AE110" s="33">
        <v>0</v>
      </c>
    </row>
    <row r="111" spans="1:31" ht="15.95" hidden="1" customHeight="1" outlineLevel="2" x14ac:dyDescent="0.2">
      <c r="B111" s="2" t="s">
        <v>109</v>
      </c>
      <c r="C111" s="2" t="s">
        <v>171</v>
      </c>
      <c r="D111" s="2" t="s">
        <v>368</v>
      </c>
      <c r="E111" s="27">
        <f t="shared" si="13"/>
        <v>308788.47000000003</v>
      </c>
      <c r="F111" s="33">
        <v>683.38</v>
      </c>
      <c r="G111" s="33">
        <v>6185.3</v>
      </c>
      <c r="H111" s="33">
        <v>2466.5800000000004</v>
      </c>
      <c r="I111" s="33">
        <v>0</v>
      </c>
      <c r="J111" s="33">
        <v>0</v>
      </c>
      <c r="K111" s="33">
        <v>0</v>
      </c>
      <c r="L111" s="33">
        <v>0</v>
      </c>
      <c r="M111" s="33">
        <v>0</v>
      </c>
      <c r="N111" s="33">
        <v>97066.15</v>
      </c>
      <c r="O111" s="33">
        <v>0</v>
      </c>
      <c r="P111" s="33">
        <v>0</v>
      </c>
      <c r="Q111" s="33">
        <v>0</v>
      </c>
      <c r="R111" s="33">
        <v>0</v>
      </c>
      <c r="S111" s="33">
        <v>0</v>
      </c>
      <c r="T111" s="33">
        <v>0</v>
      </c>
      <c r="U111" s="33">
        <v>0</v>
      </c>
      <c r="V111" s="33">
        <v>0</v>
      </c>
      <c r="W111" s="33">
        <v>0</v>
      </c>
      <c r="X111" s="33">
        <v>0</v>
      </c>
      <c r="Y111" s="33">
        <v>0</v>
      </c>
      <c r="Z111" s="33">
        <v>0</v>
      </c>
      <c r="AA111" s="33">
        <v>0</v>
      </c>
      <c r="AB111" s="33">
        <v>166788.66</v>
      </c>
      <c r="AC111" s="33">
        <v>26494.38</v>
      </c>
      <c r="AD111" s="33">
        <v>0</v>
      </c>
      <c r="AE111" s="33">
        <v>9104.02</v>
      </c>
    </row>
    <row r="112" spans="1:31" ht="15.95" customHeight="1" outlineLevel="1" collapsed="1" x14ac:dyDescent="0.2">
      <c r="A112" s="1">
        <v>20</v>
      </c>
      <c r="B112" s="13" t="s">
        <v>172</v>
      </c>
      <c r="D112" s="19" t="s">
        <v>173</v>
      </c>
      <c r="E112" s="27">
        <f t="shared" ref="E112:AE112" si="14">SUBTOTAL(9,E50:E111)</f>
        <v>66979552.38000001</v>
      </c>
      <c r="F112" s="33">
        <f t="shared" si="14"/>
        <v>284520.56</v>
      </c>
      <c r="G112" s="33">
        <f t="shared" si="14"/>
        <v>172947.85</v>
      </c>
      <c r="H112" s="33">
        <f t="shared" si="14"/>
        <v>165149.9</v>
      </c>
      <c r="I112" s="33">
        <f t="shared" si="14"/>
        <v>420668.79000000004</v>
      </c>
      <c r="J112" s="33">
        <f t="shared" si="14"/>
        <v>1532954.28</v>
      </c>
      <c r="K112" s="33">
        <f t="shared" si="14"/>
        <v>1097162.1299999999</v>
      </c>
      <c r="L112" s="33">
        <f t="shared" si="14"/>
        <v>20240035.300000004</v>
      </c>
      <c r="M112" s="33">
        <f t="shared" si="14"/>
        <v>225968.44999999998</v>
      </c>
      <c r="N112" s="33">
        <f t="shared" si="14"/>
        <v>4493546.1100000013</v>
      </c>
      <c r="O112" s="33">
        <f t="shared" si="14"/>
        <v>821825.03999999992</v>
      </c>
      <c r="P112" s="33">
        <f t="shared" si="14"/>
        <v>7611077.9600000009</v>
      </c>
      <c r="Q112" s="33">
        <f t="shared" si="14"/>
        <v>393284.63</v>
      </c>
      <c r="R112" s="33">
        <f t="shared" si="14"/>
        <v>994215.04</v>
      </c>
      <c r="S112" s="33">
        <f t="shared" si="14"/>
        <v>13441.73</v>
      </c>
      <c r="T112" s="33">
        <f t="shared" si="14"/>
        <v>934727.19000000018</v>
      </c>
      <c r="U112" s="33">
        <f t="shared" si="14"/>
        <v>16099581.91</v>
      </c>
      <c r="V112" s="33">
        <f t="shared" si="14"/>
        <v>169108.68999999997</v>
      </c>
      <c r="W112" s="33">
        <f t="shared" si="14"/>
        <v>3493135.1600000006</v>
      </c>
      <c r="X112" s="33">
        <f t="shared" si="14"/>
        <v>1852406.8299999998</v>
      </c>
      <c r="Y112" s="33">
        <f t="shared" si="14"/>
        <v>946576.70999999985</v>
      </c>
      <c r="Z112" s="33">
        <f t="shared" si="14"/>
        <v>81502.849999999991</v>
      </c>
      <c r="AA112" s="33">
        <f t="shared" si="14"/>
        <v>707117.05999999994</v>
      </c>
      <c r="AB112" s="33">
        <f t="shared" ref="AB112" si="15">SUBTOTAL(9,AB50:AB111)</f>
        <v>3513537.5400000005</v>
      </c>
      <c r="AC112" s="33">
        <f t="shared" si="14"/>
        <v>96564.34</v>
      </c>
      <c r="AD112" s="33">
        <f t="shared" si="14"/>
        <v>340412.12</v>
      </c>
      <c r="AE112" s="33">
        <f t="shared" si="14"/>
        <v>278084.21000000002</v>
      </c>
    </row>
    <row r="113" spans="2:31" ht="15.95" hidden="1" customHeight="1" outlineLevel="2" x14ac:dyDescent="0.2">
      <c r="B113" s="2" t="s">
        <v>174</v>
      </c>
      <c r="C113" s="2" t="s">
        <v>175</v>
      </c>
      <c r="D113" s="2" t="s">
        <v>369</v>
      </c>
      <c r="E113" s="27">
        <f t="shared" ref="E113:E138" si="16">SUM(F113:AE113)</f>
        <v>70773.09</v>
      </c>
      <c r="F113" s="33">
        <v>10801.11</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59971.98</v>
      </c>
      <c r="AC113" s="33">
        <v>0</v>
      </c>
      <c r="AD113" s="33">
        <v>0</v>
      </c>
      <c r="AE113" s="33">
        <v>0</v>
      </c>
    </row>
    <row r="114" spans="2:31" ht="15.95" hidden="1" customHeight="1" outlineLevel="2" x14ac:dyDescent="0.2">
      <c r="B114" s="2" t="s">
        <v>174</v>
      </c>
      <c r="C114" s="2" t="s">
        <v>176</v>
      </c>
      <c r="D114" s="2" t="s">
        <v>370</v>
      </c>
      <c r="E114" s="27">
        <f t="shared" si="16"/>
        <v>0</v>
      </c>
      <c r="F114" s="33">
        <v>0</v>
      </c>
      <c r="G114" s="33">
        <v>0</v>
      </c>
      <c r="H114" s="33">
        <v>0</v>
      </c>
      <c r="I114" s="33">
        <v>0</v>
      </c>
      <c r="J114" s="33">
        <v>0</v>
      </c>
      <c r="K114" s="33">
        <v>0</v>
      </c>
      <c r="L114" s="33">
        <v>0</v>
      </c>
      <c r="M114" s="33">
        <v>0</v>
      </c>
      <c r="N114" s="33">
        <v>0</v>
      </c>
      <c r="O114" s="33">
        <v>0</v>
      </c>
      <c r="P114" s="33">
        <v>0</v>
      </c>
      <c r="Q114" s="33">
        <v>0</v>
      </c>
      <c r="R114" s="33">
        <v>0</v>
      </c>
      <c r="S114" s="33">
        <v>0</v>
      </c>
      <c r="T114" s="33">
        <v>0</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2" t="s">
        <v>174</v>
      </c>
      <c r="C115" s="2" t="s">
        <v>177</v>
      </c>
      <c r="D115" s="2" t="s">
        <v>371</v>
      </c>
      <c r="E115" s="27">
        <f t="shared" si="16"/>
        <v>0</v>
      </c>
      <c r="F115" s="33">
        <v>0</v>
      </c>
      <c r="G115" s="33">
        <v>0</v>
      </c>
      <c r="H115" s="33">
        <v>0</v>
      </c>
      <c r="I115" s="33">
        <v>0</v>
      </c>
      <c r="J115" s="33">
        <v>0</v>
      </c>
      <c r="K115" s="33">
        <v>0</v>
      </c>
      <c r="L115" s="33">
        <v>0</v>
      </c>
      <c r="M115" s="33">
        <v>0</v>
      </c>
      <c r="N115" s="33">
        <v>0</v>
      </c>
      <c r="O115" s="33">
        <v>0</v>
      </c>
      <c r="P115" s="33">
        <v>0</v>
      </c>
      <c r="Q115" s="33">
        <v>0</v>
      </c>
      <c r="R115" s="33">
        <v>0</v>
      </c>
      <c r="S115" s="33">
        <v>0</v>
      </c>
      <c r="T115" s="33">
        <v>0</v>
      </c>
      <c r="U115" s="33">
        <v>0</v>
      </c>
      <c r="V115" s="33">
        <v>0</v>
      </c>
      <c r="W115" s="33">
        <v>0</v>
      </c>
      <c r="X115" s="33">
        <v>0</v>
      </c>
      <c r="Y115" s="33">
        <v>0</v>
      </c>
      <c r="Z115" s="33">
        <v>0</v>
      </c>
      <c r="AA115" s="33">
        <v>0</v>
      </c>
      <c r="AB115" s="33">
        <v>0</v>
      </c>
      <c r="AC115" s="33">
        <v>0</v>
      </c>
      <c r="AD115" s="33">
        <v>0</v>
      </c>
      <c r="AE115" s="33">
        <v>0</v>
      </c>
    </row>
    <row r="116" spans="2:31" ht="15.95" hidden="1" customHeight="1" outlineLevel="2" x14ac:dyDescent="0.2">
      <c r="B116" s="2" t="s">
        <v>174</v>
      </c>
      <c r="C116" s="2" t="s">
        <v>178</v>
      </c>
      <c r="D116" s="2" t="s">
        <v>372</v>
      </c>
      <c r="E116" s="27">
        <f t="shared" si="16"/>
        <v>65584.850000000006</v>
      </c>
      <c r="F116" s="33">
        <v>0</v>
      </c>
      <c r="G116" s="33">
        <v>0</v>
      </c>
      <c r="H116" s="33">
        <v>0</v>
      </c>
      <c r="I116" s="33">
        <v>0</v>
      </c>
      <c r="J116" s="33">
        <v>0</v>
      </c>
      <c r="K116" s="33">
        <v>0</v>
      </c>
      <c r="L116" s="33">
        <v>0</v>
      </c>
      <c r="M116" s="33">
        <v>0</v>
      </c>
      <c r="N116" s="33">
        <v>0</v>
      </c>
      <c r="O116" s="33">
        <v>0</v>
      </c>
      <c r="P116" s="33">
        <v>0</v>
      </c>
      <c r="Q116" s="33">
        <v>0</v>
      </c>
      <c r="R116" s="33">
        <v>0</v>
      </c>
      <c r="S116" s="33">
        <v>0</v>
      </c>
      <c r="T116" s="33">
        <v>17948.03</v>
      </c>
      <c r="U116" s="33">
        <v>0</v>
      </c>
      <c r="V116" s="33">
        <v>0</v>
      </c>
      <c r="W116" s="33">
        <v>0</v>
      </c>
      <c r="X116" s="33">
        <v>0</v>
      </c>
      <c r="Y116" s="33">
        <v>47636.82</v>
      </c>
      <c r="Z116" s="33">
        <v>0</v>
      </c>
      <c r="AA116" s="33">
        <v>0</v>
      </c>
      <c r="AB116" s="33">
        <v>0</v>
      </c>
      <c r="AC116" s="33">
        <v>0</v>
      </c>
      <c r="AD116" s="33">
        <v>0</v>
      </c>
      <c r="AE116" s="33">
        <v>0</v>
      </c>
    </row>
    <row r="117" spans="2:31" ht="15.95" hidden="1" customHeight="1" outlineLevel="2" x14ac:dyDescent="0.2">
      <c r="B117" s="2" t="s">
        <v>174</v>
      </c>
      <c r="C117" s="2" t="s">
        <v>179</v>
      </c>
      <c r="D117" s="2" t="s">
        <v>373</v>
      </c>
      <c r="E117" s="27">
        <f t="shared" si="16"/>
        <v>288854.16000000003</v>
      </c>
      <c r="F117" s="33">
        <v>0</v>
      </c>
      <c r="G117" s="33">
        <v>0</v>
      </c>
      <c r="H117" s="33">
        <v>0</v>
      </c>
      <c r="I117" s="33">
        <v>0</v>
      </c>
      <c r="J117" s="33">
        <v>0</v>
      </c>
      <c r="K117" s="33">
        <v>0</v>
      </c>
      <c r="L117" s="33">
        <v>258586.30000000002</v>
      </c>
      <c r="M117" s="33">
        <v>0</v>
      </c>
      <c r="N117" s="33">
        <v>0</v>
      </c>
      <c r="O117" s="33">
        <v>0</v>
      </c>
      <c r="P117" s="33">
        <v>0</v>
      </c>
      <c r="Q117" s="33">
        <v>0</v>
      </c>
      <c r="R117" s="33">
        <v>0</v>
      </c>
      <c r="S117" s="33">
        <v>0</v>
      </c>
      <c r="T117" s="33">
        <v>0</v>
      </c>
      <c r="U117" s="33">
        <v>0</v>
      </c>
      <c r="V117" s="33">
        <v>0</v>
      </c>
      <c r="W117" s="33">
        <v>0</v>
      </c>
      <c r="X117" s="33">
        <v>0</v>
      </c>
      <c r="Y117" s="33">
        <v>30267.859999999997</v>
      </c>
      <c r="Z117" s="33">
        <v>0</v>
      </c>
      <c r="AA117" s="33">
        <v>0</v>
      </c>
      <c r="AB117" s="33">
        <v>0</v>
      </c>
      <c r="AC117" s="33">
        <v>0</v>
      </c>
      <c r="AD117" s="33">
        <v>0</v>
      </c>
      <c r="AE117" s="33">
        <v>0</v>
      </c>
    </row>
    <row r="118" spans="2:31" ht="15.95" hidden="1" customHeight="1" outlineLevel="2" x14ac:dyDescent="0.2">
      <c r="B118" s="2" t="s">
        <v>174</v>
      </c>
      <c r="C118" s="2" t="s">
        <v>180</v>
      </c>
      <c r="D118" s="2" t="s">
        <v>374</v>
      </c>
      <c r="E118" s="27">
        <f t="shared" si="16"/>
        <v>3776.84</v>
      </c>
      <c r="F118" s="33">
        <v>0</v>
      </c>
      <c r="G118" s="33">
        <v>0</v>
      </c>
      <c r="H118" s="33">
        <v>0</v>
      </c>
      <c r="I118" s="33">
        <v>0</v>
      </c>
      <c r="J118" s="33">
        <v>0</v>
      </c>
      <c r="K118" s="33">
        <v>0</v>
      </c>
      <c r="L118" s="33">
        <v>0</v>
      </c>
      <c r="M118" s="33">
        <v>0</v>
      </c>
      <c r="N118" s="33">
        <v>0</v>
      </c>
      <c r="O118" s="33">
        <v>0</v>
      </c>
      <c r="P118" s="33">
        <v>0</v>
      </c>
      <c r="Q118" s="33">
        <v>0</v>
      </c>
      <c r="R118" s="33">
        <v>0</v>
      </c>
      <c r="S118" s="33">
        <v>0</v>
      </c>
      <c r="T118" s="33">
        <v>3776.84</v>
      </c>
      <c r="U118" s="33">
        <v>0</v>
      </c>
      <c r="V118" s="33">
        <v>0</v>
      </c>
      <c r="W118" s="33">
        <v>0</v>
      </c>
      <c r="X118" s="33">
        <v>0</v>
      </c>
      <c r="Y118" s="33">
        <v>0</v>
      </c>
      <c r="Z118" s="33">
        <v>0</v>
      </c>
      <c r="AA118" s="33">
        <v>0</v>
      </c>
      <c r="AB118" s="33">
        <v>0</v>
      </c>
      <c r="AC118" s="33">
        <v>0</v>
      </c>
      <c r="AD118" s="33">
        <v>0</v>
      </c>
      <c r="AE118" s="33">
        <v>0</v>
      </c>
    </row>
    <row r="119" spans="2:31" ht="15.95" hidden="1" customHeight="1" outlineLevel="2" x14ac:dyDescent="0.2">
      <c r="B119" s="2" t="s">
        <v>174</v>
      </c>
      <c r="C119" s="2" t="s">
        <v>181</v>
      </c>
      <c r="D119" s="2" t="s">
        <v>375</v>
      </c>
      <c r="E119" s="27">
        <f t="shared" si="16"/>
        <v>271653.51</v>
      </c>
      <c r="F119" s="33">
        <v>0</v>
      </c>
      <c r="G119" s="33">
        <v>0</v>
      </c>
      <c r="H119" s="33">
        <v>0</v>
      </c>
      <c r="I119" s="33">
        <v>0</v>
      </c>
      <c r="J119" s="33">
        <v>0</v>
      </c>
      <c r="K119" s="33">
        <v>0</v>
      </c>
      <c r="L119" s="33">
        <v>0</v>
      </c>
      <c r="M119" s="33">
        <v>0</v>
      </c>
      <c r="N119" s="33">
        <v>0</v>
      </c>
      <c r="O119" s="33">
        <v>0</v>
      </c>
      <c r="P119" s="33">
        <v>0</v>
      </c>
      <c r="Q119" s="33">
        <v>0</v>
      </c>
      <c r="R119" s="33">
        <v>133044.35000000003</v>
      </c>
      <c r="S119" s="33">
        <v>0</v>
      </c>
      <c r="T119" s="33">
        <v>125576.28</v>
      </c>
      <c r="U119" s="33">
        <v>0</v>
      </c>
      <c r="V119" s="33">
        <v>0</v>
      </c>
      <c r="W119" s="33">
        <v>0</v>
      </c>
      <c r="X119" s="33">
        <v>0</v>
      </c>
      <c r="Y119" s="33">
        <v>0</v>
      </c>
      <c r="Z119" s="33">
        <v>0</v>
      </c>
      <c r="AA119" s="33">
        <v>13032.880000000001</v>
      </c>
      <c r="AB119" s="33">
        <v>0</v>
      </c>
      <c r="AC119" s="33">
        <v>0</v>
      </c>
      <c r="AD119" s="33">
        <v>0</v>
      </c>
      <c r="AE119" s="33">
        <v>0</v>
      </c>
    </row>
    <row r="120" spans="2:31" ht="15.95" hidden="1" customHeight="1" outlineLevel="2" x14ac:dyDescent="0.2">
      <c r="B120" s="2" t="s">
        <v>174</v>
      </c>
      <c r="C120" s="2" t="s">
        <v>182</v>
      </c>
      <c r="D120" s="2" t="s">
        <v>376</v>
      </c>
      <c r="E120" s="27">
        <f t="shared" si="16"/>
        <v>134.34</v>
      </c>
      <c r="F120" s="33">
        <v>0</v>
      </c>
      <c r="G120" s="33">
        <v>0</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134.34</v>
      </c>
      <c r="AC120" s="33">
        <v>0</v>
      </c>
      <c r="AD120" s="33">
        <v>0</v>
      </c>
      <c r="AE120" s="33">
        <v>0</v>
      </c>
    </row>
    <row r="121" spans="2:31" ht="15.95" hidden="1" customHeight="1" outlineLevel="2" x14ac:dyDescent="0.2">
      <c r="B121" s="2" t="s">
        <v>174</v>
      </c>
      <c r="C121" s="2" t="s">
        <v>183</v>
      </c>
      <c r="D121" s="2" t="s">
        <v>377</v>
      </c>
      <c r="E121" s="27">
        <f t="shared" si="16"/>
        <v>60370.91</v>
      </c>
      <c r="F121" s="33">
        <v>0</v>
      </c>
      <c r="G121" s="33">
        <v>0</v>
      </c>
      <c r="H121" s="33">
        <v>0</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55174.720000000001</v>
      </c>
      <c r="AC121" s="33">
        <v>5196.1900000000005</v>
      </c>
      <c r="AD121" s="33">
        <v>0</v>
      </c>
      <c r="AE121" s="33">
        <v>0</v>
      </c>
    </row>
    <row r="122" spans="2:31" ht="15.95" hidden="1" customHeight="1" outlineLevel="2" x14ac:dyDescent="0.2">
      <c r="B122" s="2" t="s">
        <v>174</v>
      </c>
      <c r="C122" s="2" t="s">
        <v>184</v>
      </c>
      <c r="D122" s="2" t="s">
        <v>378</v>
      </c>
      <c r="E122" s="27">
        <f t="shared" si="16"/>
        <v>545084.28999999992</v>
      </c>
      <c r="F122" s="33">
        <v>0</v>
      </c>
      <c r="G122" s="33">
        <v>0</v>
      </c>
      <c r="H122" s="33">
        <v>0</v>
      </c>
      <c r="I122" s="33">
        <v>0</v>
      </c>
      <c r="J122" s="33">
        <v>0</v>
      </c>
      <c r="K122" s="33">
        <v>0</v>
      </c>
      <c r="L122" s="33">
        <v>239554.39</v>
      </c>
      <c r="M122" s="33">
        <v>0</v>
      </c>
      <c r="N122" s="33">
        <v>0</v>
      </c>
      <c r="O122" s="33">
        <v>0</v>
      </c>
      <c r="P122" s="33">
        <v>0</v>
      </c>
      <c r="Q122" s="33">
        <v>0</v>
      </c>
      <c r="R122" s="33">
        <v>107537.89</v>
      </c>
      <c r="S122" s="33">
        <v>0</v>
      </c>
      <c r="T122" s="33">
        <v>120164.67</v>
      </c>
      <c r="U122" s="33">
        <v>0</v>
      </c>
      <c r="V122" s="33">
        <v>0</v>
      </c>
      <c r="W122" s="33">
        <v>0</v>
      </c>
      <c r="X122" s="33">
        <v>0</v>
      </c>
      <c r="Y122" s="33">
        <v>67279</v>
      </c>
      <c r="Z122" s="33">
        <v>0</v>
      </c>
      <c r="AA122" s="33">
        <v>10548.34</v>
      </c>
      <c r="AB122" s="33">
        <v>0</v>
      </c>
      <c r="AC122" s="33">
        <v>0</v>
      </c>
      <c r="AD122" s="33">
        <v>0</v>
      </c>
      <c r="AE122" s="33">
        <v>0</v>
      </c>
    </row>
    <row r="123" spans="2:31" ht="15.95" hidden="1" customHeight="1" outlineLevel="2" x14ac:dyDescent="0.2">
      <c r="B123" s="2" t="s">
        <v>174</v>
      </c>
      <c r="C123" s="2" t="s">
        <v>185</v>
      </c>
      <c r="D123" s="2" t="s">
        <v>379</v>
      </c>
      <c r="E123" s="27">
        <f t="shared" si="16"/>
        <v>117416.42</v>
      </c>
      <c r="F123" s="33">
        <v>10165.279999999999</v>
      </c>
      <c r="G123" s="33">
        <v>0</v>
      </c>
      <c r="H123" s="33">
        <v>0</v>
      </c>
      <c r="I123" s="33">
        <v>0</v>
      </c>
      <c r="J123" s="33">
        <v>0</v>
      </c>
      <c r="K123" s="33">
        <v>0</v>
      </c>
      <c r="L123" s="33">
        <v>0</v>
      </c>
      <c r="M123" s="33">
        <v>0</v>
      </c>
      <c r="N123" s="33">
        <v>0</v>
      </c>
      <c r="O123" s="33">
        <v>0</v>
      </c>
      <c r="P123" s="33">
        <v>0</v>
      </c>
      <c r="Q123" s="33">
        <v>0</v>
      </c>
      <c r="R123" s="33">
        <v>0</v>
      </c>
      <c r="S123" s="33">
        <v>0</v>
      </c>
      <c r="T123" s="33">
        <v>0</v>
      </c>
      <c r="U123" s="33">
        <v>0</v>
      </c>
      <c r="V123" s="33">
        <v>0</v>
      </c>
      <c r="W123" s="33">
        <v>0</v>
      </c>
      <c r="X123" s="33">
        <v>0</v>
      </c>
      <c r="Y123" s="33">
        <v>0</v>
      </c>
      <c r="Z123" s="33">
        <v>0</v>
      </c>
      <c r="AA123" s="33">
        <v>0</v>
      </c>
      <c r="AB123" s="33">
        <v>102889.24</v>
      </c>
      <c r="AC123" s="33">
        <v>4361.9000000000005</v>
      </c>
      <c r="AD123" s="33">
        <v>0</v>
      </c>
      <c r="AE123" s="33">
        <v>0</v>
      </c>
    </row>
    <row r="124" spans="2:31" ht="15.95" hidden="1" customHeight="1" outlineLevel="2" x14ac:dyDescent="0.2">
      <c r="B124" s="2" t="s">
        <v>174</v>
      </c>
      <c r="C124" s="2" t="s">
        <v>186</v>
      </c>
      <c r="D124" s="2" t="s">
        <v>380</v>
      </c>
      <c r="E124" s="27">
        <f t="shared" si="16"/>
        <v>158287.56</v>
      </c>
      <c r="F124" s="33">
        <v>0</v>
      </c>
      <c r="G124" s="33">
        <v>158017.51999999999</v>
      </c>
      <c r="H124" s="33">
        <v>0</v>
      </c>
      <c r="I124" s="33">
        <v>0</v>
      </c>
      <c r="J124" s="33">
        <v>0</v>
      </c>
      <c r="K124" s="33">
        <v>0</v>
      </c>
      <c r="L124" s="33">
        <v>0</v>
      </c>
      <c r="M124" s="33">
        <v>0</v>
      </c>
      <c r="N124" s="33">
        <v>0</v>
      </c>
      <c r="O124" s="33">
        <v>0</v>
      </c>
      <c r="P124" s="33">
        <v>0</v>
      </c>
      <c r="Q124" s="33">
        <v>0</v>
      </c>
      <c r="R124" s="33">
        <v>0</v>
      </c>
      <c r="S124" s="33">
        <v>0</v>
      </c>
      <c r="T124" s="33">
        <v>0</v>
      </c>
      <c r="U124" s="33">
        <v>0</v>
      </c>
      <c r="V124" s="33">
        <v>0</v>
      </c>
      <c r="W124" s="33">
        <v>0</v>
      </c>
      <c r="X124" s="33">
        <v>0</v>
      </c>
      <c r="Y124" s="33">
        <v>0</v>
      </c>
      <c r="Z124" s="33">
        <v>0</v>
      </c>
      <c r="AA124" s="33">
        <v>0</v>
      </c>
      <c r="AB124" s="33">
        <v>270.04000000000002</v>
      </c>
      <c r="AC124" s="33">
        <v>0</v>
      </c>
      <c r="AD124" s="33">
        <v>0</v>
      </c>
      <c r="AE124" s="33">
        <v>0</v>
      </c>
    </row>
    <row r="125" spans="2:31" ht="15.95" hidden="1" customHeight="1" outlineLevel="2" x14ac:dyDescent="0.2">
      <c r="B125" s="2" t="s">
        <v>174</v>
      </c>
      <c r="C125" s="2" t="s">
        <v>187</v>
      </c>
      <c r="D125" s="2" t="s">
        <v>381</v>
      </c>
      <c r="E125" s="27">
        <f t="shared" si="16"/>
        <v>58640.640000000007</v>
      </c>
      <c r="F125" s="33">
        <v>0</v>
      </c>
      <c r="G125" s="33">
        <v>0</v>
      </c>
      <c r="H125" s="33">
        <v>58640.640000000007</v>
      </c>
      <c r="I125" s="33">
        <v>0</v>
      </c>
      <c r="J125" s="33">
        <v>0</v>
      </c>
      <c r="K125" s="33">
        <v>0</v>
      </c>
      <c r="L125" s="33">
        <v>0</v>
      </c>
      <c r="M125" s="33">
        <v>0</v>
      </c>
      <c r="N125" s="33">
        <v>0</v>
      </c>
      <c r="O125" s="33">
        <v>0</v>
      </c>
      <c r="P125" s="33">
        <v>0</v>
      </c>
      <c r="Q125" s="33">
        <v>0</v>
      </c>
      <c r="R125" s="33">
        <v>0</v>
      </c>
      <c r="S125" s="33">
        <v>0</v>
      </c>
      <c r="T125" s="33">
        <v>0</v>
      </c>
      <c r="U125" s="33">
        <v>0</v>
      </c>
      <c r="V125" s="33">
        <v>0</v>
      </c>
      <c r="W125" s="33">
        <v>0</v>
      </c>
      <c r="X125" s="33">
        <v>0</v>
      </c>
      <c r="Y125" s="33">
        <v>0</v>
      </c>
      <c r="Z125" s="33">
        <v>0</v>
      </c>
      <c r="AA125" s="33">
        <v>0</v>
      </c>
      <c r="AB125" s="33">
        <v>0</v>
      </c>
      <c r="AC125" s="33">
        <v>0</v>
      </c>
      <c r="AD125" s="33">
        <v>0</v>
      </c>
      <c r="AE125" s="33">
        <v>0</v>
      </c>
    </row>
    <row r="126" spans="2:31" ht="15.95" hidden="1" customHeight="1" outlineLevel="2" x14ac:dyDescent="0.2">
      <c r="B126" s="2" t="s">
        <v>174</v>
      </c>
      <c r="C126" s="2" t="s">
        <v>188</v>
      </c>
      <c r="D126" s="2" t="s">
        <v>382</v>
      </c>
      <c r="E126" s="27">
        <f t="shared" si="16"/>
        <v>0</v>
      </c>
      <c r="F126" s="33">
        <v>0</v>
      </c>
      <c r="G126" s="33">
        <v>0</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5" hidden="1" customHeight="1" outlineLevel="2" x14ac:dyDescent="0.2">
      <c r="B127" s="2" t="s">
        <v>174</v>
      </c>
      <c r="C127" s="2" t="s">
        <v>189</v>
      </c>
      <c r="D127" s="2" t="s">
        <v>383</v>
      </c>
      <c r="E127" s="27">
        <f t="shared" si="16"/>
        <v>18816.310000000001</v>
      </c>
      <c r="F127" s="33">
        <v>0</v>
      </c>
      <c r="G127" s="33">
        <v>0</v>
      </c>
      <c r="H127" s="33">
        <v>0</v>
      </c>
      <c r="I127" s="33">
        <v>0</v>
      </c>
      <c r="J127" s="33">
        <v>0</v>
      </c>
      <c r="K127" s="33">
        <v>0</v>
      </c>
      <c r="L127" s="33">
        <v>0</v>
      </c>
      <c r="M127" s="33">
        <v>0</v>
      </c>
      <c r="N127" s="33">
        <v>0</v>
      </c>
      <c r="O127" s="33">
        <v>0</v>
      </c>
      <c r="P127" s="33">
        <v>0</v>
      </c>
      <c r="Q127" s="33">
        <v>0</v>
      </c>
      <c r="R127" s="33">
        <v>0</v>
      </c>
      <c r="S127" s="33">
        <v>0</v>
      </c>
      <c r="T127" s="33">
        <v>18816.310000000001</v>
      </c>
      <c r="U127" s="33">
        <v>0</v>
      </c>
      <c r="V127" s="33">
        <v>0</v>
      </c>
      <c r="W127" s="33">
        <v>0</v>
      </c>
      <c r="X127" s="33">
        <v>0</v>
      </c>
      <c r="Y127" s="33">
        <v>0</v>
      </c>
      <c r="Z127" s="33">
        <v>0</v>
      </c>
      <c r="AA127" s="33">
        <v>0</v>
      </c>
      <c r="AB127" s="33">
        <v>0</v>
      </c>
      <c r="AC127" s="33">
        <v>0</v>
      </c>
      <c r="AD127" s="33">
        <v>0</v>
      </c>
      <c r="AE127" s="33">
        <v>0</v>
      </c>
    </row>
    <row r="128" spans="2:31" ht="15.95" hidden="1" customHeight="1" outlineLevel="2" x14ac:dyDescent="0.2">
      <c r="B128" s="2" t="s">
        <v>174</v>
      </c>
      <c r="C128" s="2" t="s">
        <v>190</v>
      </c>
      <c r="D128" s="2" t="s">
        <v>384</v>
      </c>
      <c r="E128" s="27">
        <f t="shared" si="16"/>
        <v>162470.76</v>
      </c>
      <c r="F128" s="33">
        <v>0</v>
      </c>
      <c r="G128" s="33">
        <v>0</v>
      </c>
      <c r="H128" s="33">
        <v>0</v>
      </c>
      <c r="I128" s="33">
        <v>0</v>
      </c>
      <c r="J128" s="33">
        <v>0</v>
      </c>
      <c r="K128" s="33">
        <v>56211.700000000004</v>
      </c>
      <c r="L128" s="33">
        <v>0</v>
      </c>
      <c r="M128" s="33">
        <v>0</v>
      </c>
      <c r="N128" s="33">
        <v>0</v>
      </c>
      <c r="O128" s="33">
        <v>0</v>
      </c>
      <c r="P128" s="33">
        <v>0</v>
      </c>
      <c r="Q128" s="33">
        <v>12971.990000000002</v>
      </c>
      <c r="R128" s="33">
        <v>0</v>
      </c>
      <c r="S128" s="33">
        <v>0</v>
      </c>
      <c r="T128" s="33">
        <v>0</v>
      </c>
      <c r="U128" s="33">
        <v>0</v>
      </c>
      <c r="V128" s="33">
        <v>0</v>
      </c>
      <c r="W128" s="33">
        <v>62036.51</v>
      </c>
      <c r="X128" s="33">
        <v>31250.560000000001</v>
      </c>
      <c r="Y128" s="33">
        <v>0</v>
      </c>
      <c r="Z128" s="33">
        <v>0</v>
      </c>
      <c r="AA128" s="33">
        <v>0</v>
      </c>
      <c r="AB128" s="33">
        <v>0</v>
      </c>
      <c r="AC128" s="33">
        <v>0</v>
      </c>
      <c r="AD128" s="33">
        <v>0</v>
      </c>
      <c r="AE128" s="33">
        <v>0</v>
      </c>
    </row>
    <row r="129" spans="1:31" ht="15.95" hidden="1" customHeight="1" outlineLevel="2" x14ac:dyDescent="0.2">
      <c r="B129" s="2" t="s">
        <v>174</v>
      </c>
      <c r="C129" s="2" t="s">
        <v>191</v>
      </c>
      <c r="D129" s="2" t="s">
        <v>385</v>
      </c>
      <c r="E129" s="27">
        <f t="shared" si="16"/>
        <v>1332849.06</v>
      </c>
      <c r="F129" s="33">
        <v>0</v>
      </c>
      <c r="G129" s="33">
        <v>0</v>
      </c>
      <c r="H129" s="33">
        <v>0</v>
      </c>
      <c r="I129" s="33">
        <v>0</v>
      </c>
      <c r="J129" s="33">
        <v>0</v>
      </c>
      <c r="K129" s="33">
        <v>0</v>
      </c>
      <c r="L129" s="33">
        <v>874503.69000000006</v>
      </c>
      <c r="M129" s="33">
        <v>0</v>
      </c>
      <c r="N129" s="33">
        <v>0</v>
      </c>
      <c r="O129" s="33">
        <v>0</v>
      </c>
      <c r="P129" s="33">
        <v>0</v>
      </c>
      <c r="Q129" s="33">
        <v>0</v>
      </c>
      <c r="R129" s="33">
        <v>0</v>
      </c>
      <c r="S129" s="33">
        <v>0</v>
      </c>
      <c r="T129" s="33">
        <v>0</v>
      </c>
      <c r="U129" s="33">
        <v>0</v>
      </c>
      <c r="V129" s="33">
        <v>0</v>
      </c>
      <c r="W129" s="33">
        <v>227527.43</v>
      </c>
      <c r="X129" s="33">
        <v>0</v>
      </c>
      <c r="Y129" s="33">
        <v>230817.93999999997</v>
      </c>
      <c r="Z129" s="33">
        <v>0</v>
      </c>
      <c r="AA129" s="33">
        <v>0</v>
      </c>
      <c r="AB129" s="33">
        <v>0</v>
      </c>
      <c r="AC129" s="33">
        <v>0</v>
      </c>
      <c r="AD129" s="33">
        <v>0</v>
      </c>
      <c r="AE129" s="33">
        <v>0</v>
      </c>
    </row>
    <row r="130" spans="1:31" ht="15.95" hidden="1" customHeight="1" outlineLevel="2" x14ac:dyDescent="0.2">
      <c r="B130" s="2" t="s">
        <v>174</v>
      </c>
      <c r="C130" s="2" t="s">
        <v>192</v>
      </c>
      <c r="D130" s="2" t="s">
        <v>386</v>
      </c>
      <c r="E130" s="27">
        <f t="shared" si="16"/>
        <v>89660.569999999992</v>
      </c>
      <c r="F130" s="33">
        <v>0</v>
      </c>
      <c r="G130" s="33">
        <v>0</v>
      </c>
      <c r="H130" s="33">
        <v>0</v>
      </c>
      <c r="I130" s="33">
        <v>0</v>
      </c>
      <c r="J130" s="33">
        <v>0</v>
      </c>
      <c r="K130" s="33">
        <v>0</v>
      </c>
      <c r="L130" s="33">
        <v>0</v>
      </c>
      <c r="M130" s="33">
        <v>0</v>
      </c>
      <c r="N130" s="33">
        <v>89660.569999999992</v>
      </c>
      <c r="O130" s="33">
        <v>0</v>
      </c>
      <c r="P130" s="33">
        <v>0</v>
      </c>
      <c r="Q130" s="33">
        <v>0</v>
      </c>
      <c r="R130" s="33">
        <v>0</v>
      </c>
      <c r="S130" s="33">
        <v>0</v>
      </c>
      <c r="T130" s="33">
        <v>0</v>
      </c>
      <c r="U130" s="33">
        <v>0</v>
      </c>
      <c r="V130" s="33">
        <v>0</v>
      </c>
      <c r="W130" s="33">
        <v>0</v>
      </c>
      <c r="X130" s="33">
        <v>0</v>
      </c>
      <c r="Y130" s="33">
        <v>0</v>
      </c>
      <c r="Z130" s="33">
        <v>0</v>
      </c>
      <c r="AA130" s="33">
        <v>0</v>
      </c>
      <c r="AB130" s="33">
        <v>0</v>
      </c>
      <c r="AC130" s="33">
        <v>0</v>
      </c>
      <c r="AD130" s="33">
        <v>0</v>
      </c>
      <c r="AE130" s="33">
        <v>0</v>
      </c>
    </row>
    <row r="131" spans="1:31" ht="15.95" hidden="1" customHeight="1" outlineLevel="2" x14ac:dyDescent="0.2">
      <c r="B131" s="2" t="s">
        <v>174</v>
      </c>
      <c r="C131" s="2" t="s">
        <v>193</v>
      </c>
      <c r="D131" s="2" t="s">
        <v>387</v>
      </c>
      <c r="E131" s="27">
        <f t="shared" si="16"/>
        <v>0</v>
      </c>
      <c r="F131" s="33">
        <v>0</v>
      </c>
      <c r="G131" s="33">
        <v>0</v>
      </c>
      <c r="H131" s="33">
        <v>0</v>
      </c>
      <c r="I131" s="33">
        <v>0</v>
      </c>
      <c r="J131" s="33">
        <v>0</v>
      </c>
      <c r="K131" s="33">
        <v>0</v>
      </c>
      <c r="L131" s="33">
        <v>0</v>
      </c>
      <c r="M131" s="33">
        <v>0</v>
      </c>
      <c r="N131" s="33">
        <v>0</v>
      </c>
      <c r="O131" s="33">
        <v>0</v>
      </c>
      <c r="P131" s="33">
        <v>0</v>
      </c>
      <c r="Q131" s="33">
        <v>0</v>
      </c>
      <c r="R131" s="33">
        <v>0</v>
      </c>
      <c r="S131" s="33">
        <v>0</v>
      </c>
      <c r="T131" s="33">
        <v>0</v>
      </c>
      <c r="U131" s="33">
        <v>0</v>
      </c>
      <c r="V131" s="33">
        <v>0</v>
      </c>
      <c r="W131" s="33">
        <v>0</v>
      </c>
      <c r="X131" s="33">
        <v>0</v>
      </c>
      <c r="Y131" s="33">
        <v>0</v>
      </c>
      <c r="Z131" s="33">
        <v>0</v>
      </c>
      <c r="AA131" s="33">
        <v>0</v>
      </c>
      <c r="AB131" s="33">
        <v>0</v>
      </c>
      <c r="AC131" s="33">
        <v>0</v>
      </c>
      <c r="AD131" s="33">
        <v>0</v>
      </c>
      <c r="AE131" s="33">
        <v>0</v>
      </c>
    </row>
    <row r="132" spans="1:31" ht="15.95" hidden="1" customHeight="1" outlineLevel="2" x14ac:dyDescent="0.2">
      <c r="B132" s="2" t="s">
        <v>174</v>
      </c>
      <c r="C132" s="2" t="s">
        <v>194</v>
      </c>
      <c r="D132" s="2" t="s">
        <v>388</v>
      </c>
      <c r="E132" s="27">
        <f t="shared" si="16"/>
        <v>328789.26</v>
      </c>
      <c r="F132" s="33">
        <v>0</v>
      </c>
      <c r="G132" s="33">
        <v>0</v>
      </c>
      <c r="H132" s="33">
        <v>0</v>
      </c>
      <c r="I132" s="33">
        <v>0</v>
      </c>
      <c r="J132" s="33">
        <v>0</v>
      </c>
      <c r="K132" s="33">
        <v>0</v>
      </c>
      <c r="L132" s="33">
        <v>0</v>
      </c>
      <c r="M132" s="33">
        <v>0</v>
      </c>
      <c r="N132" s="33">
        <v>0</v>
      </c>
      <c r="O132" s="33">
        <v>89478.27</v>
      </c>
      <c r="P132" s="33">
        <v>0</v>
      </c>
      <c r="Q132" s="33">
        <v>76880.42</v>
      </c>
      <c r="R132" s="33">
        <v>0</v>
      </c>
      <c r="S132" s="33">
        <v>0</v>
      </c>
      <c r="T132" s="33">
        <v>0</v>
      </c>
      <c r="U132" s="33">
        <v>0</v>
      </c>
      <c r="V132" s="33">
        <v>115723.94</v>
      </c>
      <c r="W132" s="33">
        <v>0</v>
      </c>
      <c r="X132" s="33">
        <v>46706.63</v>
      </c>
      <c r="Y132" s="33">
        <v>0</v>
      </c>
      <c r="Z132" s="33">
        <v>0</v>
      </c>
      <c r="AA132" s="33">
        <v>0</v>
      </c>
      <c r="AB132" s="33">
        <v>0</v>
      </c>
      <c r="AC132" s="33">
        <v>0</v>
      </c>
      <c r="AD132" s="33">
        <v>0</v>
      </c>
      <c r="AE132" s="33">
        <v>0</v>
      </c>
    </row>
    <row r="133" spans="1:31" ht="15.95" hidden="1" customHeight="1" outlineLevel="2" x14ac:dyDescent="0.2">
      <c r="B133" s="2" t="s">
        <v>174</v>
      </c>
      <c r="C133" s="2" t="s">
        <v>195</v>
      </c>
      <c r="D133" s="2" t="s">
        <v>389</v>
      </c>
      <c r="E133" s="27">
        <f t="shared" si="16"/>
        <v>1075570.98</v>
      </c>
      <c r="F133" s="33">
        <v>0</v>
      </c>
      <c r="G133" s="33">
        <v>0</v>
      </c>
      <c r="H133" s="33">
        <v>0</v>
      </c>
      <c r="I133" s="33">
        <v>0</v>
      </c>
      <c r="J133" s="33">
        <v>0</v>
      </c>
      <c r="K133" s="33">
        <v>0</v>
      </c>
      <c r="L133" s="33">
        <v>130706.66</v>
      </c>
      <c r="M133" s="33">
        <v>0</v>
      </c>
      <c r="N133" s="33">
        <v>0</v>
      </c>
      <c r="O133" s="33">
        <v>0</v>
      </c>
      <c r="P133" s="33">
        <v>0</v>
      </c>
      <c r="Q133" s="33">
        <v>0</v>
      </c>
      <c r="R133" s="33">
        <v>0</v>
      </c>
      <c r="S133" s="33">
        <v>0</v>
      </c>
      <c r="T133" s="33">
        <v>0</v>
      </c>
      <c r="U133" s="33">
        <v>0</v>
      </c>
      <c r="V133" s="33">
        <v>0</v>
      </c>
      <c r="W133" s="33">
        <v>944864.32000000007</v>
      </c>
      <c r="X133" s="33">
        <v>0</v>
      </c>
      <c r="Y133" s="33">
        <v>0</v>
      </c>
      <c r="Z133" s="33">
        <v>0</v>
      </c>
      <c r="AA133" s="33">
        <v>0</v>
      </c>
      <c r="AB133" s="33">
        <v>0</v>
      </c>
      <c r="AC133" s="33">
        <v>0</v>
      </c>
      <c r="AD133" s="33">
        <v>0</v>
      </c>
      <c r="AE133" s="33">
        <v>0</v>
      </c>
    </row>
    <row r="134" spans="1:31" ht="15.95" hidden="1" customHeight="1" outlineLevel="2" x14ac:dyDescent="0.2">
      <c r="B134" s="2" t="s">
        <v>174</v>
      </c>
      <c r="C134" s="2" t="s">
        <v>196</v>
      </c>
      <c r="D134" s="2" t="s">
        <v>390</v>
      </c>
      <c r="E134" s="27">
        <f t="shared" si="16"/>
        <v>26975.899999999998</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26975.899999999998</v>
      </c>
      <c r="Z134" s="33">
        <v>0</v>
      </c>
      <c r="AA134" s="33">
        <v>0</v>
      </c>
      <c r="AB134" s="33">
        <v>0</v>
      </c>
      <c r="AC134" s="33">
        <v>0</v>
      </c>
      <c r="AD134" s="33">
        <v>0</v>
      </c>
      <c r="AE134" s="33">
        <v>0</v>
      </c>
    </row>
    <row r="135" spans="1:31" ht="15.95" hidden="1" customHeight="1" outlineLevel="2" x14ac:dyDescent="0.2">
      <c r="B135" s="2" t="s">
        <v>174</v>
      </c>
      <c r="C135" s="2" t="s">
        <v>197</v>
      </c>
      <c r="D135" s="2" t="s">
        <v>391</v>
      </c>
      <c r="E135" s="27">
        <f t="shared" si="16"/>
        <v>533078.36</v>
      </c>
      <c r="F135" s="33">
        <v>0</v>
      </c>
      <c r="G135" s="33">
        <v>0</v>
      </c>
      <c r="H135" s="33">
        <v>0</v>
      </c>
      <c r="I135" s="33">
        <v>0</v>
      </c>
      <c r="J135" s="33">
        <v>0</v>
      </c>
      <c r="K135" s="33">
        <v>7.6000000000000005</v>
      </c>
      <c r="L135" s="33">
        <v>0</v>
      </c>
      <c r="M135" s="33">
        <v>0</v>
      </c>
      <c r="N135" s="33">
        <v>0</v>
      </c>
      <c r="O135" s="33">
        <v>39889.69</v>
      </c>
      <c r="P135" s="33">
        <v>0</v>
      </c>
      <c r="Q135" s="33">
        <v>0</v>
      </c>
      <c r="R135" s="33">
        <v>0</v>
      </c>
      <c r="S135" s="33">
        <v>0</v>
      </c>
      <c r="T135" s="33">
        <v>0</v>
      </c>
      <c r="U135" s="33">
        <v>0</v>
      </c>
      <c r="V135" s="33">
        <v>0</v>
      </c>
      <c r="W135" s="33">
        <v>0</v>
      </c>
      <c r="X135" s="33">
        <v>493181.07</v>
      </c>
      <c r="Y135" s="33">
        <v>0</v>
      </c>
      <c r="Z135" s="33">
        <v>0</v>
      </c>
      <c r="AA135" s="33">
        <v>0</v>
      </c>
      <c r="AB135" s="33">
        <v>0</v>
      </c>
      <c r="AC135" s="33">
        <v>0</v>
      </c>
      <c r="AD135" s="33">
        <v>0</v>
      </c>
      <c r="AE135" s="33">
        <v>0</v>
      </c>
    </row>
    <row r="136" spans="1:31" ht="15.95" hidden="1" customHeight="1" outlineLevel="2" x14ac:dyDescent="0.2">
      <c r="B136" s="2" t="s">
        <v>174</v>
      </c>
      <c r="C136" s="2" t="s">
        <v>198</v>
      </c>
      <c r="D136" s="2" t="s">
        <v>392</v>
      </c>
      <c r="E136" s="27">
        <f t="shared" si="16"/>
        <v>30131.51</v>
      </c>
      <c r="F136" s="33">
        <v>0</v>
      </c>
      <c r="G136" s="33">
        <v>0</v>
      </c>
      <c r="H136" s="33">
        <v>0</v>
      </c>
      <c r="I136" s="33">
        <v>0</v>
      </c>
      <c r="J136" s="33">
        <v>0</v>
      </c>
      <c r="K136" s="33">
        <v>0</v>
      </c>
      <c r="L136" s="33">
        <v>0</v>
      </c>
      <c r="M136" s="33">
        <v>0</v>
      </c>
      <c r="N136" s="33">
        <v>2389.75</v>
      </c>
      <c r="O136" s="33">
        <v>0</v>
      </c>
      <c r="P136" s="33">
        <v>0</v>
      </c>
      <c r="Q136" s="33">
        <v>0</v>
      </c>
      <c r="R136" s="33">
        <v>0</v>
      </c>
      <c r="S136" s="33">
        <v>0</v>
      </c>
      <c r="T136" s="33">
        <v>0</v>
      </c>
      <c r="U136" s="33">
        <v>0</v>
      </c>
      <c r="V136" s="33">
        <v>0</v>
      </c>
      <c r="W136" s="33">
        <v>0</v>
      </c>
      <c r="X136" s="33">
        <v>0</v>
      </c>
      <c r="Y136" s="33">
        <v>0</v>
      </c>
      <c r="Z136" s="33">
        <v>0</v>
      </c>
      <c r="AA136" s="33">
        <v>0</v>
      </c>
      <c r="AB136" s="33">
        <v>27741.759999999998</v>
      </c>
      <c r="AC136" s="33">
        <v>0</v>
      </c>
      <c r="AD136" s="33">
        <v>0</v>
      </c>
      <c r="AE136" s="33">
        <v>0</v>
      </c>
    </row>
    <row r="137" spans="1:31" ht="15.95" hidden="1" customHeight="1" outlineLevel="2" x14ac:dyDescent="0.2">
      <c r="B137" s="2" t="s">
        <v>174</v>
      </c>
      <c r="C137" s="2" t="s">
        <v>199</v>
      </c>
      <c r="D137" s="2" t="s">
        <v>393</v>
      </c>
      <c r="E137" s="27">
        <f t="shared" si="16"/>
        <v>194807.22999999998</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194807.22999999998</v>
      </c>
      <c r="AB137" s="33">
        <v>0</v>
      </c>
      <c r="AC137" s="33">
        <v>0</v>
      </c>
      <c r="AD137" s="33">
        <v>0</v>
      </c>
      <c r="AE137" s="33">
        <v>0</v>
      </c>
    </row>
    <row r="138" spans="1:31" ht="15.95" hidden="1" customHeight="1" outlineLevel="2" x14ac:dyDescent="0.2">
      <c r="B138" s="2" t="s">
        <v>174</v>
      </c>
      <c r="C138" s="2" t="s">
        <v>200</v>
      </c>
      <c r="D138" s="2" t="s">
        <v>394</v>
      </c>
      <c r="E138" s="27">
        <f t="shared" si="16"/>
        <v>0</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0</v>
      </c>
      <c r="V138" s="33">
        <v>0</v>
      </c>
      <c r="W138" s="33">
        <v>0</v>
      </c>
      <c r="X138" s="33">
        <v>0</v>
      </c>
      <c r="Y138" s="33">
        <v>0</v>
      </c>
      <c r="Z138" s="33">
        <v>0</v>
      </c>
      <c r="AA138" s="33">
        <v>0</v>
      </c>
      <c r="AB138" s="33">
        <v>0</v>
      </c>
      <c r="AC138" s="33">
        <v>0</v>
      </c>
      <c r="AD138" s="33">
        <v>0</v>
      </c>
      <c r="AE138" s="33">
        <v>0</v>
      </c>
    </row>
    <row r="139" spans="1:31" ht="15.95" customHeight="1" outlineLevel="1" collapsed="1" x14ac:dyDescent="0.2">
      <c r="A139" s="1">
        <v>21</v>
      </c>
      <c r="B139" s="13" t="s">
        <v>201</v>
      </c>
      <c r="D139" s="19" t="s">
        <v>202</v>
      </c>
      <c r="E139" s="27">
        <f t="shared" ref="E139:AE139" si="17">SUBTOTAL(9,E113:E138)</f>
        <v>5433726.5500000007</v>
      </c>
      <c r="F139" s="33">
        <f t="shared" si="17"/>
        <v>20966.39</v>
      </c>
      <c r="G139" s="33">
        <f t="shared" si="17"/>
        <v>158017.51999999999</v>
      </c>
      <c r="H139" s="33">
        <f t="shared" si="17"/>
        <v>58640.640000000007</v>
      </c>
      <c r="I139" s="33">
        <f t="shared" si="17"/>
        <v>0</v>
      </c>
      <c r="J139" s="33">
        <f t="shared" si="17"/>
        <v>0</v>
      </c>
      <c r="K139" s="33">
        <f t="shared" si="17"/>
        <v>56219.3</v>
      </c>
      <c r="L139" s="33">
        <f t="shared" si="17"/>
        <v>1503351.04</v>
      </c>
      <c r="M139" s="33">
        <f t="shared" si="17"/>
        <v>0</v>
      </c>
      <c r="N139" s="33">
        <f t="shared" si="17"/>
        <v>92050.319999999992</v>
      </c>
      <c r="O139" s="33">
        <f t="shared" si="17"/>
        <v>129367.96</v>
      </c>
      <c r="P139" s="33">
        <f t="shared" si="17"/>
        <v>0</v>
      </c>
      <c r="Q139" s="33">
        <f t="shared" si="17"/>
        <v>89852.41</v>
      </c>
      <c r="R139" s="33">
        <f t="shared" si="17"/>
        <v>240582.24000000005</v>
      </c>
      <c r="S139" s="33">
        <f t="shared" si="17"/>
        <v>0</v>
      </c>
      <c r="T139" s="33">
        <f t="shared" si="17"/>
        <v>286282.13</v>
      </c>
      <c r="U139" s="33">
        <f t="shared" si="17"/>
        <v>0</v>
      </c>
      <c r="V139" s="33">
        <f t="shared" si="17"/>
        <v>115723.94</v>
      </c>
      <c r="W139" s="33">
        <f t="shared" si="17"/>
        <v>1234428.26</v>
      </c>
      <c r="X139" s="33">
        <f t="shared" si="17"/>
        <v>571138.26</v>
      </c>
      <c r="Y139" s="33">
        <f t="shared" si="17"/>
        <v>402977.52</v>
      </c>
      <c r="Z139" s="33">
        <f t="shared" si="17"/>
        <v>0</v>
      </c>
      <c r="AA139" s="33">
        <f t="shared" si="17"/>
        <v>218388.44999999998</v>
      </c>
      <c r="AB139" s="33">
        <f t="shared" ref="AB139" si="18">SUBTOTAL(9,AB113:AB138)</f>
        <v>246182.08000000005</v>
      </c>
      <c r="AC139" s="33">
        <f t="shared" si="17"/>
        <v>9558.09</v>
      </c>
      <c r="AD139" s="33">
        <f t="shared" si="17"/>
        <v>0</v>
      </c>
      <c r="AE139" s="33">
        <f t="shared" si="17"/>
        <v>0</v>
      </c>
    </row>
    <row r="140" spans="1:31" ht="15.95" hidden="1" customHeight="1" outlineLevel="2" x14ac:dyDescent="0.2">
      <c r="B140" s="2" t="s">
        <v>203</v>
      </c>
      <c r="C140" s="2" t="s">
        <v>175</v>
      </c>
      <c r="D140" s="2" t="s">
        <v>369</v>
      </c>
      <c r="E140" s="27">
        <f t="shared" ref="E140:E165" si="19">SUM(F140:AE140)</f>
        <v>585308.63</v>
      </c>
      <c r="F140" s="33">
        <v>14143.72</v>
      </c>
      <c r="G140" s="33">
        <v>0</v>
      </c>
      <c r="H140" s="33">
        <v>0</v>
      </c>
      <c r="I140" s="33">
        <v>0</v>
      </c>
      <c r="J140" s="33">
        <v>0</v>
      </c>
      <c r="K140" s="33">
        <v>0</v>
      </c>
      <c r="L140" s="33">
        <v>0</v>
      </c>
      <c r="M140" s="33">
        <v>0</v>
      </c>
      <c r="N140" s="33">
        <v>0</v>
      </c>
      <c r="O140" s="33">
        <v>0</v>
      </c>
      <c r="P140" s="33">
        <v>0</v>
      </c>
      <c r="Q140" s="33">
        <v>0</v>
      </c>
      <c r="R140" s="33">
        <v>0</v>
      </c>
      <c r="S140" s="33">
        <v>0</v>
      </c>
      <c r="T140" s="33">
        <v>0</v>
      </c>
      <c r="U140" s="33">
        <v>0</v>
      </c>
      <c r="V140" s="33">
        <v>0</v>
      </c>
      <c r="W140" s="33">
        <v>0</v>
      </c>
      <c r="X140" s="33">
        <v>0</v>
      </c>
      <c r="Y140" s="33">
        <v>0</v>
      </c>
      <c r="Z140" s="33">
        <v>0</v>
      </c>
      <c r="AA140" s="33">
        <v>0</v>
      </c>
      <c r="AB140" s="33">
        <v>571164.91</v>
      </c>
      <c r="AC140" s="33">
        <v>0</v>
      </c>
      <c r="AD140" s="33">
        <v>0</v>
      </c>
      <c r="AE140" s="33">
        <v>0</v>
      </c>
    </row>
    <row r="141" spans="1:31" ht="15.95" hidden="1" customHeight="1" outlineLevel="2" x14ac:dyDescent="0.2">
      <c r="B141" s="2" t="s">
        <v>203</v>
      </c>
      <c r="C141" s="2" t="s">
        <v>176</v>
      </c>
      <c r="D141" s="2" t="s">
        <v>370</v>
      </c>
      <c r="E141" s="27">
        <f t="shared" si="19"/>
        <v>0</v>
      </c>
      <c r="F141" s="33">
        <v>0</v>
      </c>
      <c r="G141" s="33">
        <v>0</v>
      </c>
      <c r="H141" s="33">
        <v>0</v>
      </c>
      <c r="I141" s="33">
        <v>0</v>
      </c>
      <c r="J141" s="33">
        <v>0</v>
      </c>
      <c r="K141" s="33">
        <v>0</v>
      </c>
      <c r="L141" s="33">
        <v>0</v>
      </c>
      <c r="M141" s="33">
        <v>0</v>
      </c>
      <c r="N141" s="33">
        <v>0</v>
      </c>
      <c r="O141" s="33">
        <v>0</v>
      </c>
      <c r="P141" s="33">
        <v>0</v>
      </c>
      <c r="Q141" s="33">
        <v>0</v>
      </c>
      <c r="R141" s="33">
        <v>0</v>
      </c>
      <c r="S141" s="33">
        <v>0</v>
      </c>
      <c r="T141" s="33">
        <v>0</v>
      </c>
      <c r="U141" s="33">
        <v>0</v>
      </c>
      <c r="V141" s="33">
        <v>0</v>
      </c>
      <c r="W141" s="33">
        <v>0</v>
      </c>
      <c r="X141" s="33">
        <v>0</v>
      </c>
      <c r="Y141" s="33">
        <v>0</v>
      </c>
      <c r="Z141" s="33">
        <v>0</v>
      </c>
      <c r="AA141" s="33">
        <v>0</v>
      </c>
      <c r="AB141" s="33">
        <v>0</v>
      </c>
      <c r="AC141" s="33">
        <v>0</v>
      </c>
      <c r="AD141" s="33">
        <v>0</v>
      </c>
      <c r="AE141" s="33">
        <v>0</v>
      </c>
    </row>
    <row r="142" spans="1:31" ht="15.95" hidden="1" customHeight="1" outlineLevel="2" x14ac:dyDescent="0.2">
      <c r="B142" s="2" t="s">
        <v>203</v>
      </c>
      <c r="C142" s="2" t="s">
        <v>177</v>
      </c>
      <c r="D142" s="2" t="s">
        <v>371</v>
      </c>
      <c r="E142" s="27">
        <f t="shared" si="19"/>
        <v>551907.98</v>
      </c>
      <c r="F142" s="33">
        <v>0</v>
      </c>
      <c r="G142" s="33">
        <v>0</v>
      </c>
      <c r="H142" s="33">
        <v>0</v>
      </c>
      <c r="I142" s="33">
        <v>0</v>
      </c>
      <c r="J142" s="33">
        <v>0</v>
      </c>
      <c r="K142" s="33">
        <v>0</v>
      </c>
      <c r="L142" s="33">
        <v>0</v>
      </c>
      <c r="M142" s="33">
        <v>0</v>
      </c>
      <c r="N142" s="33">
        <v>0</v>
      </c>
      <c r="O142" s="33">
        <v>0</v>
      </c>
      <c r="P142" s="33">
        <v>0</v>
      </c>
      <c r="Q142" s="33">
        <v>0</v>
      </c>
      <c r="R142" s="33">
        <v>0</v>
      </c>
      <c r="S142" s="33">
        <v>0</v>
      </c>
      <c r="T142" s="33">
        <v>0</v>
      </c>
      <c r="U142" s="33">
        <v>551907.98</v>
      </c>
      <c r="V142" s="33">
        <v>0</v>
      </c>
      <c r="W142" s="33">
        <v>0</v>
      </c>
      <c r="X142" s="33">
        <v>0</v>
      </c>
      <c r="Y142" s="33">
        <v>0</v>
      </c>
      <c r="Z142" s="33">
        <v>0</v>
      </c>
      <c r="AA142" s="33">
        <v>0</v>
      </c>
      <c r="AB142" s="33">
        <v>0</v>
      </c>
      <c r="AC142" s="33">
        <v>0</v>
      </c>
      <c r="AD142" s="33">
        <v>0</v>
      </c>
      <c r="AE142" s="33">
        <v>0</v>
      </c>
    </row>
    <row r="143" spans="1:31" ht="15.95" hidden="1" customHeight="1" outlineLevel="2" x14ac:dyDescent="0.2">
      <c r="B143" s="2" t="s">
        <v>203</v>
      </c>
      <c r="C143" s="2" t="s">
        <v>178</v>
      </c>
      <c r="D143" s="2" t="s">
        <v>372</v>
      </c>
      <c r="E143" s="27">
        <f t="shared" si="19"/>
        <v>4028177.72</v>
      </c>
      <c r="F143" s="33">
        <v>0</v>
      </c>
      <c r="G143" s="33">
        <v>0</v>
      </c>
      <c r="H143" s="33">
        <v>0</v>
      </c>
      <c r="I143" s="33">
        <v>0</v>
      </c>
      <c r="J143" s="33">
        <v>0</v>
      </c>
      <c r="K143" s="33">
        <v>0</v>
      </c>
      <c r="L143" s="33">
        <v>128223.57999999999</v>
      </c>
      <c r="M143" s="33">
        <v>0</v>
      </c>
      <c r="N143" s="33">
        <v>0</v>
      </c>
      <c r="O143" s="33">
        <v>0</v>
      </c>
      <c r="P143" s="33">
        <v>0</v>
      </c>
      <c r="Q143" s="33">
        <v>0</v>
      </c>
      <c r="R143" s="33">
        <v>0</v>
      </c>
      <c r="S143" s="33">
        <v>0</v>
      </c>
      <c r="T143" s="33">
        <v>2201988.17</v>
      </c>
      <c r="U143" s="33">
        <v>1635587.03</v>
      </c>
      <c r="V143" s="33">
        <v>0</v>
      </c>
      <c r="W143" s="33">
        <v>0</v>
      </c>
      <c r="X143" s="33">
        <v>0</v>
      </c>
      <c r="Y143" s="33">
        <v>62378.939999999995</v>
      </c>
      <c r="Z143" s="33">
        <v>0</v>
      </c>
      <c r="AA143" s="33">
        <v>0</v>
      </c>
      <c r="AB143" s="33">
        <v>0</v>
      </c>
      <c r="AC143" s="33">
        <v>0</v>
      </c>
      <c r="AD143" s="33">
        <v>0</v>
      </c>
      <c r="AE143" s="33">
        <v>0</v>
      </c>
    </row>
    <row r="144" spans="1:31" ht="15.95" hidden="1" customHeight="1" outlineLevel="2" x14ac:dyDescent="0.2">
      <c r="B144" s="2" t="s">
        <v>203</v>
      </c>
      <c r="C144" s="2" t="s">
        <v>179</v>
      </c>
      <c r="D144" s="2" t="s">
        <v>373</v>
      </c>
      <c r="E144" s="27">
        <f t="shared" si="19"/>
        <v>1770339.96</v>
      </c>
      <c r="F144" s="33">
        <v>0</v>
      </c>
      <c r="G144" s="33">
        <v>0</v>
      </c>
      <c r="H144" s="33">
        <v>0</v>
      </c>
      <c r="I144" s="33">
        <v>0</v>
      </c>
      <c r="J144" s="33">
        <v>0</v>
      </c>
      <c r="K144" s="33">
        <v>0</v>
      </c>
      <c r="L144" s="33">
        <v>338610.69</v>
      </c>
      <c r="M144" s="33">
        <v>0</v>
      </c>
      <c r="N144" s="33">
        <v>0</v>
      </c>
      <c r="O144" s="33">
        <v>0</v>
      </c>
      <c r="P144" s="33">
        <v>0</v>
      </c>
      <c r="Q144" s="33">
        <v>0</v>
      </c>
      <c r="R144" s="33">
        <v>0</v>
      </c>
      <c r="S144" s="33">
        <v>0</v>
      </c>
      <c r="T144" s="33">
        <v>0</v>
      </c>
      <c r="U144" s="33">
        <v>1392094.44</v>
      </c>
      <c r="V144" s="33">
        <v>0</v>
      </c>
      <c r="W144" s="33">
        <v>0</v>
      </c>
      <c r="X144" s="33">
        <v>0</v>
      </c>
      <c r="Y144" s="33">
        <v>39634.83</v>
      </c>
      <c r="Z144" s="33">
        <v>0</v>
      </c>
      <c r="AA144" s="33">
        <v>0</v>
      </c>
      <c r="AB144" s="33">
        <v>0</v>
      </c>
      <c r="AC144" s="33">
        <v>0</v>
      </c>
      <c r="AD144" s="33">
        <v>0</v>
      </c>
      <c r="AE144" s="33">
        <v>0</v>
      </c>
    </row>
    <row r="145" spans="2:31" ht="15.95" hidden="1" customHeight="1" outlineLevel="2" x14ac:dyDescent="0.2">
      <c r="B145" s="2" t="s">
        <v>203</v>
      </c>
      <c r="C145" s="2" t="s">
        <v>180</v>
      </c>
      <c r="D145" s="2" t="s">
        <v>374</v>
      </c>
      <c r="E145" s="27">
        <f t="shared" si="19"/>
        <v>4945.63</v>
      </c>
      <c r="F145" s="33">
        <v>0</v>
      </c>
      <c r="G145" s="33">
        <v>0</v>
      </c>
      <c r="H145" s="33">
        <v>0</v>
      </c>
      <c r="I145" s="33">
        <v>0</v>
      </c>
      <c r="J145" s="33">
        <v>0</v>
      </c>
      <c r="K145" s="33">
        <v>0</v>
      </c>
      <c r="L145" s="33">
        <v>0</v>
      </c>
      <c r="M145" s="33">
        <v>0</v>
      </c>
      <c r="N145" s="33">
        <v>0</v>
      </c>
      <c r="O145" s="33">
        <v>0</v>
      </c>
      <c r="P145" s="33">
        <v>0</v>
      </c>
      <c r="Q145" s="33">
        <v>0</v>
      </c>
      <c r="R145" s="33">
        <v>0</v>
      </c>
      <c r="S145" s="33">
        <v>0</v>
      </c>
      <c r="T145" s="33">
        <v>4945.63</v>
      </c>
      <c r="U145" s="33">
        <v>0</v>
      </c>
      <c r="V145" s="33">
        <v>0</v>
      </c>
      <c r="W145" s="33">
        <v>0</v>
      </c>
      <c r="X145" s="33">
        <v>0</v>
      </c>
      <c r="Y145" s="33">
        <v>0</v>
      </c>
      <c r="Z145" s="33">
        <v>0</v>
      </c>
      <c r="AA145" s="33">
        <v>0</v>
      </c>
      <c r="AB145" s="33">
        <v>0</v>
      </c>
      <c r="AC145" s="33">
        <v>0</v>
      </c>
      <c r="AD145" s="33">
        <v>0</v>
      </c>
      <c r="AE145" s="33">
        <v>0</v>
      </c>
    </row>
    <row r="146" spans="2:31" ht="15.95" hidden="1" customHeight="1" outlineLevel="2" x14ac:dyDescent="0.2">
      <c r="B146" s="2" t="s">
        <v>203</v>
      </c>
      <c r="C146" s="2" t="s">
        <v>181</v>
      </c>
      <c r="D146" s="2" t="s">
        <v>375</v>
      </c>
      <c r="E146" s="27">
        <f t="shared" si="19"/>
        <v>680923.11</v>
      </c>
      <c r="F146" s="33">
        <v>0</v>
      </c>
      <c r="G146" s="33">
        <v>0</v>
      </c>
      <c r="H146" s="33">
        <v>0</v>
      </c>
      <c r="I146" s="33">
        <v>0</v>
      </c>
      <c r="J146" s="33">
        <v>0</v>
      </c>
      <c r="K146" s="33">
        <v>0</v>
      </c>
      <c r="L146" s="33">
        <v>0</v>
      </c>
      <c r="M146" s="33">
        <v>0</v>
      </c>
      <c r="N146" s="33">
        <v>0</v>
      </c>
      <c r="O146" s="33">
        <v>0</v>
      </c>
      <c r="P146" s="33">
        <v>0</v>
      </c>
      <c r="Q146" s="33">
        <v>0</v>
      </c>
      <c r="R146" s="33">
        <v>466627.23</v>
      </c>
      <c r="S146" s="33">
        <v>0</v>
      </c>
      <c r="T146" s="33">
        <v>188766.06</v>
      </c>
      <c r="U146" s="33">
        <v>0</v>
      </c>
      <c r="V146" s="33">
        <v>0</v>
      </c>
      <c r="W146" s="33">
        <v>0</v>
      </c>
      <c r="X146" s="33">
        <v>0</v>
      </c>
      <c r="Y146" s="33">
        <v>0</v>
      </c>
      <c r="Z146" s="33">
        <v>0</v>
      </c>
      <c r="AA146" s="33">
        <v>25529.82</v>
      </c>
      <c r="AB146" s="33">
        <v>0</v>
      </c>
      <c r="AC146" s="33">
        <v>0</v>
      </c>
      <c r="AD146" s="33">
        <v>0</v>
      </c>
      <c r="AE146" s="33">
        <v>0</v>
      </c>
    </row>
    <row r="147" spans="2:31" ht="15.95" hidden="1" customHeight="1" outlineLevel="2" x14ac:dyDescent="0.2">
      <c r="B147" s="2" t="s">
        <v>203</v>
      </c>
      <c r="C147" s="2" t="s">
        <v>182</v>
      </c>
      <c r="D147" s="2" t="s">
        <v>376</v>
      </c>
      <c r="E147" s="27">
        <f t="shared" si="19"/>
        <v>130090.36</v>
      </c>
      <c r="F147" s="33">
        <v>0</v>
      </c>
      <c r="G147" s="33">
        <v>0</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130090.36</v>
      </c>
      <c r="AC147" s="33">
        <v>0</v>
      </c>
      <c r="AD147" s="33">
        <v>0</v>
      </c>
      <c r="AE147" s="33">
        <v>0</v>
      </c>
    </row>
    <row r="148" spans="2:31" ht="15.95" hidden="1" customHeight="1" outlineLevel="2" x14ac:dyDescent="0.2">
      <c r="B148" s="2" t="s">
        <v>203</v>
      </c>
      <c r="C148" s="2" t="s">
        <v>183</v>
      </c>
      <c r="D148" s="2" t="s">
        <v>377</v>
      </c>
      <c r="E148" s="27">
        <f t="shared" si="19"/>
        <v>1362224.63</v>
      </c>
      <c r="F148" s="33">
        <v>0</v>
      </c>
      <c r="G148" s="33">
        <v>0</v>
      </c>
      <c r="H148" s="33">
        <v>0</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806435.44</v>
      </c>
      <c r="AC148" s="33">
        <v>555789.19000000006</v>
      </c>
      <c r="AD148" s="33">
        <v>0</v>
      </c>
      <c r="AE148" s="33">
        <v>0</v>
      </c>
    </row>
    <row r="149" spans="2:31" ht="15.95" hidden="1" customHeight="1" outlineLevel="2" x14ac:dyDescent="0.2">
      <c r="B149" s="2" t="s">
        <v>203</v>
      </c>
      <c r="C149" s="2" t="s">
        <v>184</v>
      </c>
      <c r="D149" s="2" t="s">
        <v>378</v>
      </c>
      <c r="E149" s="27">
        <f t="shared" si="19"/>
        <v>2312412.96</v>
      </c>
      <c r="F149" s="33">
        <v>0</v>
      </c>
      <c r="G149" s="33">
        <v>0</v>
      </c>
      <c r="H149" s="33">
        <v>0</v>
      </c>
      <c r="I149" s="33">
        <v>0</v>
      </c>
      <c r="J149" s="33">
        <v>0</v>
      </c>
      <c r="K149" s="33">
        <v>0</v>
      </c>
      <c r="L149" s="33">
        <v>419308.75</v>
      </c>
      <c r="M149" s="33">
        <v>0</v>
      </c>
      <c r="N149" s="33">
        <v>0</v>
      </c>
      <c r="O149" s="33">
        <v>0</v>
      </c>
      <c r="P149" s="33">
        <v>0</v>
      </c>
      <c r="Q149" s="33">
        <v>0</v>
      </c>
      <c r="R149" s="33">
        <v>376790.18999999994</v>
      </c>
      <c r="S149" s="33">
        <v>0</v>
      </c>
      <c r="T149" s="33">
        <v>177494.68</v>
      </c>
      <c r="U149" s="33">
        <v>1237050.1300000001</v>
      </c>
      <c r="V149" s="33">
        <v>0</v>
      </c>
      <c r="W149" s="33">
        <v>0</v>
      </c>
      <c r="X149" s="33">
        <v>0</v>
      </c>
      <c r="Y149" s="33">
        <v>88099.73</v>
      </c>
      <c r="Z149" s="33">
        <v>0</v>
      </c>
      <c r="AA149" s="33">
        <v>13669.48</v>
      </c>
      <c r="AB149" s="33">
        <v>0</v>
      </c>
      <c r="AC149" s="33">
        <v>0</v>
      </c>
      <c r="AD149" s="33">
        <v>0</v>
      </c>
      <c r="AE149" s="33">
        <v>0</v>
      </c>
    </row>
    <row r="150" spans="2:31" ht="15.95" hidden="1" customHeight="1" outlineLevel="2" x14ac:dyDescent="0.2">
      <c r="B150" s="2" t="s">
        <v>203</v>
      </c>
      <c r="C150" s="2" t="s">
        <v>185</v>
      </c>
      <c r="D150" s="2" t="s">
        <v>379</v>
      </c>
      <c r="E150" s="27">
        <f t="shared" si="19"/>
        <v>1821005.6199999996</v>
      </c>
      <c r="F150" s="33">
        <v>13311.130000000001</v>
      </c>
      <c r="G150" s="33">
        <v>0</v>
      </c>
      <c r="H150" s="33">
        <v>0</v>
      </c>
      <c r="I150" s="33">
        <v>0</v>
      </c>
      <c r="J150" s="33">
        <v>0</v>
      </c>
      <c r="K150" s="33">
        <v>0</v>
      </c>
      <c r="L150" s="33">
        <v>0</v>
      </c>
      <c r="M150" s="33">
        <v>0</v>
      </c>
      <c r="N150" s="33">
        <v>0</v>
      </c>
      <c r="O150" s="33">
        <v>0</v>
      </c>
      <c r="P150" s="33">
        <v>0</v>
      </c>
      <c r="Q150" s="33">
        <v>0</v>
      </c>
      <c r="R150" s="33">
        <v>0</v>
      </c>
      <c r="S150" s="33">
        <v>0</v>
      </c>
      <c r="T150" s="33">
        <v>0</v>
      </c>
      <c r="U150" s="33">
        <v>0</v>
      </c>
      <c r="V150" s="33">
        <v>0</v>
      </c>
      <c r="W150" s="33">
        <v>0</v>
      </c>
      <c r="X150" s="33">
        <v>0</v>
      </c>
      <c r="Y150" s="33">
        <v>0</v>
      </c>
      <c r="Z150" s="33">
        <v>0</v>
      </c>
      <c r="AA150" s="33">
        <v>0</v>
      </c>
      <c r="AB150" s="33">
        <v>1341000.8999999999</v>
      </c>
      <c r="AC150" s="33">
        <v>466693.58999999991</v>
      </c>
      <c r="AD150" s="33">
        <v>0</v>
      </c>
      <c r="AE150" s="33">
        <v>0</v>
      </c>
    </row>
    <row r="151" spans="2:31" ht="15.95" hidden="1" customHeight="1" outlineLevel="2" x14ac:dyDescent="0.2">
      <c r="B151" s="2" t="s">
        <v>203</v>
      </c>
      <c r="C151" s="2" t="s">
        <v>186</v>
      </c>
      <c r="D151" s="2" t="s">
        <v>380</v>
      </c>
      <c r="E151" s="27">
        <f t="shared" si="19"/>
        <v>724511.5</v>
      </c>
      <c r="F151" s="33">
        <v>0</v>
      </c>
      <c r="G151" s="33">
        <v>206919.03</v>
      </c>
      <c r="H151" s="33">
        <v>0</v>
      </c>
      <c r="I151" s="33">
        <v>0</v>
      </c>
      <c r="J151" s="33">
        <v>0</v>
      </c>
      <c r="K151" s="33">
        <v>0</v>
      </c>
      <c r="L151" s="33">
        <v>0</v>
      </c>
      <c r="M151" s="33">
        <v>0</v>
      </c>
      <c r="N151" s="33">
        <v>0</v>
      </c>
      <c r="O151" s="33">
        <v>0</v>
      </c>
      <c r="P151" s="33">
        <v>0</v>
      </c>
      <c r="Q151" s="33">
        <v>0</v>
      </c>
      <c r="R151" s="33">
        <v>0</v>
      </c>
      <c r="S151" s="33">
        <v>0</v>
      </c>
      <c r="T151" s="33">
        <v>0</v>
      </c>
      <c r="U151" s="33">
        <v>0</v>
      </c>
      <c r="V151" s="33">
        <v>0</v>
      </c>
      <c r="W151" s="33">
        <v>0</v>
      </c>
      <c r="X151" s="33">
        <v>0</v>
      </c>
      <c r="Y151" s="33">
        <v>0</v>
      </c>
      <c r="Z151" s="33">
        <v>0</v>
      </c>
      <c r="AA151" s="33">
        <v>0</v>
      </c>
      <c r="AB151" s="33">
        <v>517592.47</v>
      </c>
      <c r="AC151" s="33">
        <v>0</v>
      </c>
      <c r="AD151" s="33">
        <v>0</v>
      </c>
      <c r="AE151" s="33">
        <v>0</v>
      </c>
    </row>
    <row r="152" spans="2:31" ht="15.95" hidden="1" customHeight="1" outlineLevel="2" x14ac:dyDescent="0.2">
      <c r="B152" s="2" t="s">
        <v>203</v>
      </c>
      <c r="C152" s="2" t="s">
        <v>187</v>
      </c>
      <c r="D152" s="2" t="s">
        <v>381</v>
      </c>
      <c r="E152" s="27">
        <f t="shared" si="19"/>
        <v>80598.12000000001</v>
      </c>
      <c r="F152" s="33">
        <v>0</v>
      </c>
      <c r="G152" s="33">
        <v>0</v>
      </c>
      <c r="H152" s="33">
        <v>80598.12000000001</v>
      </c>
      <c r="I152" s="33">
        <v>0</v>
      </c>
      <c r="J152" s="33">
        <v>0</v>
      </c>
      <c r="K152" s="33">
        <v>0</v>
      </c>
      <c r="L152" s="33">
        <v>0</v>
      </c>
      <c r="M152" s="33">
        <v>0</v>
      </c>
      <c r="N152" s="33">
        <v>0</v>
      </c>
      <c r="O152" s="33">
        <v>0</v>
      </c>
      <c r="P152" s="33">
        <v>0</v>
      </c>
      <c r="Q152" s="33">
        <v>0</v>
      </c>
      <c r="R152" s="33">
        <v>0</v>
      </c>
      <c r="S152" s="33">
        <v>0</v>
      </c>
      <c r="T152" s="33">
        <v>0</v>
      </c>
      <c r="U152" s="33">
        <v>0</v>
      </c>
      <c r="V152" s="33">
        <v>0</v>
      </c>
      <c r="W152" s="33">
        <v>0</v>
      </c>
      <c r="X152" s="33">
        <v>0</v>
      </c>
      <c r="Y152" s="33">
        <v>0</v>
      </c>
      <c r="Z152" s="33">
        <v>0</v>
      </c>
      <c r="AA152" s="33">
        <v>0</v>
      </c>
      <c r="AB152" s="33">
        <v>0</v>
      </c>
      <c r="AC152" s="33">
        <v>0</v>
      </c>
      <c r="AD152" s="33">
        <v>0</v>
      </c>
      <c r="AE152" s="33">
        <v>0</v>
      </c>
    </row>
    <row r="153" spans="2:31" ht="15.95" hidden="1" customHeight="1" outlineLevel="2" x14ac:dyDescent="0.2">
      <c r="B153" s="2" t="s">
        <v>203</v>
      </c>
      <c r="C153" s="2" t="s">
        <v>188</v>
      </c>
      <c r="D153" s="2" t="s">
        <v>382</v>
      </c>
      <c r="E153" s="27">
        <f t="shared" si="19"/>
        <v>1053343.1700000002</v>
      </c>
      <c r="F153" s="33">
        <v>0</v>
      </c>
      <c r="G153" s="33">
        <v>0</v>
      </c>
      <c r="H153" s="33">
        <v>0</v>
      </c>
      <c r="I153" s="33">
        <v>1053343.1700000002</v>
      </c>
      <c r="J153" s="33">
        <v>0</v>
      </c>
      <c r="K153" s="33">
        <v>0</v>
      </c>
      <c r="L153" s="33">
        <v>0</v>
      </c>
      <c r="M153" s="33">
        <v>0</v>
      </c>
      <c r="N153" s="33">
        <v>0</v>
      </c>
      <c r="O153" s="33">
        <v>0</v>
      </c>
      <c r="P153" s="33">
        <v>0</v>
      </c>
      <c r="Q153" s="33">
        <v>0</v>
      </c>
      <c r="R153" s="33">
        <v>0</v>
      </c>
      <c r="S153" s="33">
        <v>0</v>
      </c>
      <c r="T153" s="33">
        <v>0</v>
      </c>
      <c r="U153" s="33">
        <v>0</v>
      </c>
      <c r="V153" s="33">
        <v>0</v>
      </c>
      <c r="W153" s="33">
        <v>0</v>
      </c>
      <c r="X153" s="33">
        <v>0</v>
      </c>
      <c r="Y153" s="33">
        <v>0</v>
      </c>
      <c r="Z153" s="33">
        <v>0</v>
      </c>
      <c r="AA153" s="33">
        <v>0</v>
      </c>
      <c r="AB153" s="33">
        <v>0</v>
      </c>
      <c r="AC153" s="33">
        <v>0</v>
      </c>
      <c r="AD153" s="33">
        <v>0</v>
      </c>
      <c r="AE153" s="33">
        <v>0</v>
      </c>
    </row>
    <row r="154" spans="2:31" ht="15.95" hidden="1" customHeight="1" outlineLevel="2" x14ac:dyDescent="0.2">
      <c r="B154" s="2" t="s">
        <v>203</v>
      </c>
      <c r="C154" s="2" t="s">
        <v>189</v>
      </c>
      <c r="D154" s="2" t="s">
        <v>383</v>
      </c>
      <c r="E154" s="27">
        <f t="shared" si="19"/>
        <v>1299556.6000000001</v>
      </c>
      <c r="F154" s="33">
        <v>0</v>
      </c>
      <c r="G154" s="33">
        <v>0</v>
      </c>
      <c r="H154" s="33">
        <v>0</v>
      </c>
      <c r="I154" s="33">
        <v>0</v>
      </c>
      <c r="J154" s="33">
        <v>1274917.24</v>
      </c>
      <c r="K154" s="33">
        <v>0</v>
      </c>
      <c r="L154" s="33">
        <v>0</v>
      </c>
      <c r="M154" s="33">
        <v>0</v>
      </c>
      <c r="N154" s="33">
        <v>0</v>
      </c>
      <c r="O154" s="33">
        <v>0</v>
      </c>
      <c r="P154" s="33">
        <v>0</v>
      </c>
      <c r="Q154" s="33">
        <v>0</v>
      </c>
      <c r="R154" s="33">
        <v>0</v>
      </c>
      <c r="S154" s="33">
        <v>0</v>
      </c>
      <c r="T154" s="33">
        <v>24639.360000000001</v>
      </c>
      <c r="U154" s="33">
        <v>0</v>
      </c>
      <c r="V154" s="33">
        <v>0</v>
      </c>
      <c r="W154" s="33">
        <v>0</v>
      </c>
      <c r="X154" s="33">
        <v>0</v>
      </c>
      <c r="Y154" s="33">
        <v>0</v>
      </c>
      <c r="Z154" s="33">
        <v>0</v>
      </c>
      <c r="AA154" s="33">
        <v>0</v>
      </c>
      <c r="AB154" s="33">
        <v>0</v>
      </c>
      <c r="AC154" s="33">
        <v>0</v>
      </c>
      <c r="AD154" s="33">
        <v>0</v>
      </c>
      <c r="AE154" s="33">
        <v>0</v>
      </c>
    </row>
    <row r="155" spans="2:31" ht="15.95" hidden="1" customHeight="1" outlineLevel="2" x14ac:dyDescent="0.2">
      <c r="B155" s="2" t="s">
        <v>203</v>
      </c>
      <c r="C155" s="2" t="s">
        <v>190</v>
      </c>
      <c r="D155" s="2" t="s">
        <v>384</v>
      </c>
      <c r="E155" s="27">
        <f t="shared" si="19"/>
        <v>2978245.16</v>
      </c>
      <c r="F155" s="33">
        <v>0</v>
      </c>
      <c r="G155" s="33">
        <v>0</v>
      </c>
      <c r="H155" s="33">
        <v>0</v>
      </c>
      <c r="I155" s="33">
        <v>0</v>
      </c>
      <c r="J155" s="33">
        <v>0</v>
      </c>
      <c r="K155" s="33">
        <v>1658610.84</v>
      </c>
      <c r="L155" s="33">
        <v>398738.14</v>
      </c>
      <c r="M155" s="33">
        <v>3473.55</v>
      </c>
      <c r="N155" s="33">
        <v>0</v>
      </c>
      <c r="O155" s="33">
        <v>0</v>
      </c>
      <c r="P155" s="33">
        <v>150617.88</v>
      </c>
      <c r="Q155" s="33">
        <v>16986.399999999998</v>
      </c>
      <c r="R155" s="33">
        <v>0</v>
      </c>
      <c r="S155" s="33">
        <v>0</v>
      </c>
      <c r="T155" s="33">
        <v>0</v>
      </c>
      <c r="U155" s="33">
        <v>0</v>
      </c>
      <c r="V155" s="33">
        <v>0</v>
      </c>
      <c r="W155" s="33">
        <v>706397.11</v>
      </c>
      <c r="X155" s="33">
        <v>43421.240000000005</v>
      </c>
      <c r="Y155" s="33">
        <v>0</v>
      </c>
      <c r="Z155" s="33">
        <v>0</v>
      </c>
      <c r="AA155" s="33">
        <v>0</v>
      </c>
      <c r="AB155" s="33">
        <v>0</v>
      </c>
      <c r="AC155" s="33">
        <v>0</v>
      </c>
      <c r="AD155" s="33">
        <v>0</v>
      </c>
      <c r="AE155" s="33">
        <v>0</v>
      </c>
    </row>
    <row r="156" spans="2:31" ht="15.95" hidden="1" customHeight="1" outlineLevel="2" x14ac:dyDescent="0.2">
      <c r="B156" s="2" t="s">
        <v>203</v>
      </c>
      <c r="C156" s="2" t="s">
        <v>191</v>
      </c>
      <c r="D156" s="2" t="s">
        <v>385</v>
      </c>
      <c r="E156" s="27">
        <f t="shared" si="19"/>
        <v>2517048.6799999997</v>
      </c>
      <c r="F156" s="33">
        <v>0</v>
      </c>
      <c r="G156" s="33">
        <v>0</v>
      </c>
      <c r="H156" s="33">
        <v>0</v>
      </c>
      <c r="I156" s="33">
        <v>0</v>
      </c>
      <c r="J156" s="33">
        <v>0</v>
      </c>
      <c r="K156" s="33">
        <v>0</v>
      </c>
      <c r="L156" s="33">
        <v>1916859.71</v>
      </c>
      <c r="M156" s="33">
        <v>0</v>
      </c>
      <c r="N156" s="33">
        <v>0</v>
      </c>
      <c r="O156" s="33">
        <v>0</v>
      </c>
      <c r="P156" s="33">
        <v>0</v>
      </c>
      <c r="Q156" s="33">
        <v>0</v>
      </c>
      <c r="R156" s="33">
        <v>0</v>
      </c>
      <c r="S156" s="33">
        <v>0</v>
      </c>
      <c r="T156" s="33">
        <v>0</v>
      </c>
      <c r="U156" s="33">
        <v>0</v>
      </c>
      <c r="V156" s="33">
        <v>0</v>
      </c>
      <c r="W156" s="33">
        <v>297940.08999999997</v>
      </c>
      <c r="X156" s="33">
        <v>0</v>
      </c>
      <c r="Y156" s="33">
        <v>302248.88</v>
      </c>
      <c r="Z156" s="33">
        <v>0</v>
      </c>
      <c r="AA156" s="33">
        <v>0</v>
      </c>
      <c r="AB156" s="33">
        <v>0</v>
      </c>
      <c r="AC156" s="33">
        <v>0</v>
      </c>
      <c r="AD156" s="33">
        <v>0</v>
      </c>
      <c r="AE156" s="33">
        <v>0</v>
      </c>
    </row>
    <row r="157" spans="2:31" ht="15.95" hidden="1" customHeight="1" outlineLevel="2" x14ac:dyDescent="0.2">
      <c r="B157" s="2" t="s">
        <v>203</v>
      </c>
      <c r="C157" s="2" t="s">
        <v>192</v>
      </c>
      <c r="D157" s="2" t="s">
        <v>386</v>
      </c>
      <c r="E157" s="27">
        <f t="shared" si="19"/>
        <v>3284465.0700000003</v>
      </c>
      <c r="F157" s="33">
        <v>0</v>
      </c>
      <c r="G157" s="33">
        <v>0</v>
      </c>
      <c r="H157" s="33">
        <v>0</v>
      </c>
      <c r="I157" s="33">
        <v>0</v>
      </c>
      <c r="J157" s="33">
        <v>0</v>
      </c>
      <c r="K157" s="33">
        <v>0</v>
      </c>
      <c r="L157" s="33">
        <v>0</v>
      </c>
      <c r="M157" s="33">
        <v>0</v>
      </c>
      <c r="N157" s="33">
        <v>2836977.33</v>
      </c>
      <c r="O157" s="33">
        <v>0</v>
      </c>
      <c r="P157" s="33">
        <v>0</v>
      </c>
      <c r="Q157" s="33">
        <v>0</v>
      </c>
      <c r="R157" s="33">
        <v>0</v>
      </c>
      <c r="S157" s="33">
        <v>0</v>
      </c>
      <c r="T157" s="33">
        <v>0</v>
      </c>
      <c r="U157" s="33">
        <v>0</v>
      </c>
      <c r="V157" s="33">
        <v>0</v>
      </c>
      <c r="W157" s="33">
        <v>0</v>
      </c>
      <c r="X157" s="33">
        <v>0</v>
      </c>
      <c r="Y157" s="33">
        <v>0</v>
      </c>
      <c r="Z157" s="33">
        <v>0</v>
      </c>
      <c r="AA157" s="33">
        <v>0</v>
      </c>
      <c r="AB157" s="33">
        <v>447487.74</v>
      </c>
      <c r="AC157" s="33">
        <v>0</v>
      </c>
      <c r="AD157" s="33">
        <v>0</v>
      </c>
      <c r="AE157" s="33">
        <v>0</v>
      </c>
    </row>
    <row r="158" spans="2:31" ht="15.95" hidden="1" customHeight="1" outlineLevel="2" x14ac:dyDescent="0.2">
      <c r="B158" s="2" t="s">
        <v>203</v>
      </c>
      <c r="C158" s="2" t="s">
        <v>193</v>
      </c>
      <c r="D158" s="2" t="s">
        <v>387</v>
      </c>
      <c r="E158" s="27">
        <f t="shared" si="19"/>
        <v>473602.68999999994</v>
      </c>
      <c r="F158" s="33">
        <v>0</v>
      </c>
      <c r="G158" s="33">
        <v>0</v>
      </c>
      <c r="H158" s="33">
        <v>0</v>
      </c>
      <c r="I158" s="33">
        <v>0</v>
      </c>
      <c r="J158" s="33">
        <v>0</v>
      </c>
      <c r="K158" s="33">
        <v>0</v>
      </c>
      <c r="L158" s="33">
        <v>0</v>
      </c>
      <c r="M158" s="33">
        <v>0</v>
      </c>
      <c r="N158" s="33">
        <v>0</v>
      </c>
      <c r="O158" s="33">
        <v>0</v>
      </c>
      <c r="P158" s="33">
        <v>0</v>
      </c>
      <c r="Q158" s="33">
        <v>0</v>
      </c>
      <c r="R158" s="33">
        <v>0</v>
      </c>
      <c r="S158" s="33">
        <v>0</v>
      </c>
      <c r="T158" s="33">
        <v>0</v>
      </c>
      <c r="U158" s="33">
        <v>0</v>
      </c>
      <c r="V158" s="33">
        <v>0</v>
      </c>
      <c r="W158" s="33">
        <v>0</v>
      </c>
      <c r="X158" s="33">
        <v>0</v>
      </c>
      <c r="Y158" s="33">
        <v>0</v>
      </c>
      <c r="Z158" s="33">
        <v>172745.97</v>
      </c>
      <c r="AA158" s="33">
        <v>0</v>
      </c>
      <c r="AB158" s="33">
        <v>0</v>
      </c>
      <c r="AC158" s="33">
        <v>0</v>
      </c>
      <c r="AD158" s="33">
        <v>0</v>
      </c>
      <c r="AE158" s="33">
        <v>300856.71999999997</v>
      </c>
    </row>
    <row r="159" spans="2:31" ht="15.95" hidden="1" customHeight="1" outlineLevel="2" x14ac:dyDescent="0.2">
      <c r="B159" s="2" t="s">
        <v>203</v>
      </c>
      <c r="C159" s="2" t="s">
        <v>194</v>
      </c>
      <c r="D159" s="2" t="s">
        <v>388</v>
      </c>
      <c r="E159" s="27">
        <f t="shared" si="19"/>
        <v>2387968.9300000002</v>
      </c>
      <c r="F159" s="33">
        <v>0</v>
      </c>
      <c r="G159" s="33">
        <v>0</v>
      </c>
      <c r="H159" s="33">
        <v>0</v>
      </c>
      <c r="I159" s="33">
        <v>0</v>
      </c>
      <c r="J159" s="33">
        <v>0</v>
      </c>
      <c r="K159" s="33">
        <v>0</v>
      </c>
      <c r="L159" s="33">
        <v>0</v>
      </c>
      <c r="M159" s="33">
        <v>0</v>
      </c>
      <c r="N159" s="33">
        <v>0</v>
      </c>
      <c r="O159" s="33">
        <v>163796.49999999997</v>
      </c>
      <c r="P159" s="33">
        <v>1457259.88</v>
      </c>
      <c r="Q159" s="33">
        <v>550759.9</v>
      </c>
      <c r="R159" s="33">
        <v>0</v>
      </c>
      <c r="S159" s="33">
        <v>0</v>
      </c>
      <c r="T159" s="33">
        <v>0</v>
      </c>
      <c r="U159" s="33">
        <v>0</v>
      </c>
      <c r="V159" s="33">
        <v>151536.93</v>
      </c>
      <c r="W159" s="33">
        <v>0</v>
      </c>
      <c r="X159" s="33">
        <v>61520.99</v>
      </c>
      <c r="Y159" s="33">
        <v>0</v>
      </c>
      <c r="Z159" s="33">
        <v>0</v>
      </c>
      <c r="AA159" s="33">
        <v>0</v>
      </c>
      <c r="AB159" s="33">
        <v>0</v>
      </c>
      <c r="AC159" s="33">
        <v>0</v>
      </c>
      <c r="AD159" s="33">
        <v>3094.73</v>
      </c>
      <c r="AE159" s="33">
        <v>0</v>
      </c>
    </row>
    <row r="160" spans="2:31" ht="15.95" hidden="1" customHeight="1" outlineLevel="2" x14ac:dyDescent="0.2">
      <c r="B160" s="2" t="s">
        <v>203</v>
      </c>
      <c r="C160" s="2" t="s">
        <v>195</v>
      </c>
      <c r="D160" s="2" t="s">
        <v>389</v>
      </c>
      <c r="E160" s="27">
        <f t="shared" si="19"/>
        <v>1638508.14</v>
      </c>
      <c r="F160" s="33">
        <v>0</v>
      </c>
      <c r="G160" s="33">
        <v>0</v>
      </c>
      <c r="H160" s="33">
        <v>0</v>
      </c>
      <c r="I160" s="33">
        <v>0</v>
      </c>
      <c r="J160" s="33">
        <v>0</v>
      </c>
      <c r="K160" s="33">
        <v>116604.84999999999</v>
      </c>
      <c r="L160" s="33">
        <v>171156.28</v>
      </c>
      <c r="M160" s="33">
        <v>0</v>
      </c>
      <c r="N160" s="33">
        <v>0</v>
      </c>
      <c r="O160" s="33">
        <v>0</v>
      </c>
      <c r="P160" s="33">
        <v>0</v>
      </c>
      <c r="Q160" s="33">
        <v>0</v>
      </c>
      <c r="R160" s="33">
        <v>0</v>
      </c>
      <c r="S160" s="33">
        <v>0</v>
      </c>
      <c r="T160" s="33">
        <v>0</v>
      </c>
      <c r="U160" s="33">
        <v>0</v>
      </c>
      <c r="V160" s="33">
        <v>0</v>
      </c>
      <c r="W160" s="33">
        <v>1324105.3700000001</v>
      </c>
      <c r="X160" s="33">
        <v>26641.64</v>
      </c>
      <c r="Y160" s="33">
        <v>0</v>
      </c>
      <c r="Z160" s="33">
        <v>0</v>
      </c>
      <c r="AA160" s="33">
        <v>0</v>
      </c>
      <c r="AB160" s="33">
        <v>0</v>
      </c>
      <c r="AC160" s="33">
        <v>0</v>
      </c>
      <c r="AD160" s="33">
        <v>0</v>
      </c>
      <c r="AE160" s="33">
        <v>0</v>
      </c>
    </row>
    <row r="161" spans="1:31" ht="15.95" hidden="1" customHeight="1" outlineLevel="2" x14ac:dyDescent="0.2">
      <c r="B161" s="2" t="s">
        <v>203</v>
      </c>
      <c r="C161" s="2" t="s">
        <v>196</v>
      </c>
      <c r="D161" s="2" t="s">
        <v>390</v>
      </c>
      <c r="E161" s="27">
        <f t="shared" si="19"/>
        <v>35324.11</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35324.11</v>
      </c>
      <c r="Z161" s="33">
        <v>0</v>
      </c>
      <c r="AA161" s="33">
        <v>0</v>
      </c>
      <c r="AB161" s="33">
        <v>0</v>
      </c>
      <c r="AC161" s="33">
        <v>0</v>
      </c>
      <c r="AD161" s="33">
        <v>0</v>
      </c>
      <c r="AE161" s="33">
        <v>0</v>
      </c>
    </row>
    <row r="162" spans="1:31" ht="15.95" hidden="1" customHeight="1" outlineLevel="2" x14ac:dyDescent="0.2">
      <c r="B162" s="2" t="s">
        <v>203</v>
      </c>
      <c r="C162" s="2" t="s">
        <v>197</v>
      </c>
      <c r="D162" s="2" t="s">
        <v>391</v>
      </c>
      <c r="E162" s="27">
        <f t="shared" si="19"/>
        <v>4253280.29</v>
      </c>
      <c r="F162" s="33">
        <v>0</v>
      </c>
      <c r="G162" s="33">
        <v>0</v>
      </c>
      <c r="H162" s="33">
        <v>0</v>
      </c>
      <c r="I162" s="33">
        <v>0</v>
      </c>
      <c r="J162" s="33">
        <v>0</v>
      </c>
      <c r="K162" s="33">
        <v>18.139999999999997</v>
      </c>
      <c r="L162" s="33">
        <v>0</v>
      </c>
      <c r="M162" s="33">
        <v>0</v>
      </c>
      <c r="N162" s="33">
        <v>0</v>
      </c>
      <c r="O162" s="33">
        <v>614247.15000000014</v>
      </c>
      <c r="P162" s="33">
        <v>2736570.79</v>
      </c>
      <c r="Q162" s="33">
        <v>0</v>
      </c>
      <c r="R162" s="33">
        <v>0</v>
      </c>
      <c r="S162" s="33">
        <v>0</v>
      </c>
      <c r="T162" s="33">
        <v>0</v>
      </c>
      <c r="U162" s="33">
        <v>0</v>
      </c>
      <c r="V162" s="33">
        <v>0</v>
      </c>
      <c r="W162" s="33">
        <v>0</v>
      </c>
      <c r="X162" s="33">
        <v>902444.20999999985</v>
      </c>
      <c r="Y162" s="33">
        <v>0</v>
      </c>
      <c r="Z162" s="33">
        <v>0</v>
      </c>
      <c r="AA162" s="33">
        <v>0</v>
      </c>
      <c r="AB162" s="33">
        <v>0</v>
      </c>
      <c r="AC162" s="33">
        <v>0</v>
      </c>
      <c r="AD162" s="33">
        <v>0</v>
      </c>
      <c r="AE162" s="33">
        <v>0</v>
      </c>
    </row>
    <row r="163" spans="1:31" ht="15.95" hidden="1" customHeight="1" outlineLevel="2" x14ac:dyDescent="0.2">
      <c r="B163" s="2" t="s">
        <v>203</v>
      </c>
      <c r="C163" s="2" t="s">
        <v>198</v>
      </c>
      <c r="D163" s="2" t="s">
        <v>392</v>
      </c>
      <c r="E163" s="27">
        <f t="shared" si="19"/>
        <v>39456.25</v>
      </c>
      <c r="F163" s="33">
        <v>0</v>
      </c>
      <c r="G163" s="33">
        <v>0</v>
      </c>
      <c r="H163" s="33">
        <v>0</v>
      </c>
      <c r="I163" s="33">
        <v>0</v>
      </c>
      <c r="J163" s="33">
        <v>0</v>
      </c>
      <c r="K163" s="33">
        <v>0</v>
      </c>
      <c r="L163" s="33">
        <v>0</v>
      </c>
      <c r="M163" s="33">
        <v>0</v>
      </c>
      <c r="N163" s="33">
        <v>3129.2999999999997</v>
      </c>
      <c r="O163" s="33">
        <v>0</v>
      </c>
      <c r="P163" s="33">
        <v>0</v>
      </c>
      <c r="Q163" s="33">
        <v>0</v>
      </c>
      <c r="R163" s="33">
        <v>0</v>
      </c>
      <c r="S163" s="33">
        <v>0</v>
      </c>
      <c r="T163" s="33">
        <v>0</v>
      </c>
      <c r="U163" s="33">
        <v>0</v>
      </c>
      <c r="V163" s="33">
        <v>0</v>
      </c>
      <c r="W163" s="33">
        <v>0</v>
      </c>
      <c r="X163" s="33">
        <v>0</v>
      </c>
      <c r="Y163" s="33">
        <v>0</v>
      </c>
      <c r="Z163" s="33">
        <v>0</v>
      </c>
      <c r="AA163" s="33">
        <v>0</v>
      </c>
      <c r="AB163" s="33">
        <v>36326.949999999997</v>
      </c>
      <c r="AC163" s="33">
        <v>0</v>
      </c>
      <c r="AD163" s="33">
        <v>0</v>
      </c>
      <c r="AE163" s="33">
        <v>0</v>
      </c>
    </row>
    <row r="164" spans="1:31" ht="15.95" hidden="1" customHeight="1" outlineLevel="2" x14ac:dyDescent="0.2">
      <c r="B164" s="2" t="s">
        <v>203</v>
      </c>
      <c r="C164" s="2" t="s">
        <v>199</v>
      </c>
      <c r="D164" s="2" t="s">
        <v>393</v>
      </c>
      <c r="E164" s="27">
        <f t="shared" si="19"/>
        <v>621967.84000000008</v>
      </c>
      <c r="F164" s="33">
        <v>0</v>
      </c>
      <c r="G164" s="33">
        <v>0</v>
      </c>
      <c r="H164" s="33">
        <v>0</v>
      </c>
      <c r="I164" s="33">
        <v>0</v>
      </c>
      <c r="J164" s="33">
        <v>0</v>
      </c>
      <c r="K164" s="33">
        <v>0</v>
      </c>
      <c r="L164" s="33">
        <v>0</v>
      </c>
      <c r="M164" s="33">
        <v>0</v>
      </c>
      <c r="N164" s="33">
        <v>0</v>
      </c>
      <c r="O164" s="33">
        <v>0</v>
      </c>
      <c r="P164" s="33">
        <v>0</v>
      </c>
      <c r="Q164" s="33">
        <v>0</v>
      </c>
      <c r="R164" s="33">
        <v>2862.28</v>
      </c>
      <c r="S164" s="33">
        <v>0</v>
      </c>
      <c r="T164" s="33">
        <v>0</v>
      </c>
      <c r="U164" s="33">
        <v>0</v>
      </c>
      <c r="V164" s="33">
        <v>0</v>
      </c>
      <c r="W164" s="33">
        <v>0</v>
      </c>
      <c r="X164" s="33">
        <v>0</v>
      </c>
      <c r="Y164" s="33">
        <v>0</v>
      </c>
      <c r="Z164" s="33">
        <v>0</v>
      </c>
      <c r="AA164" s="33">
        <v>619105.56000000006</v>
      </c>
      <c r="AB164" s="33">
        <v>0</v>
      </c>
      <c r="AC164" s="33">
        <v>0</v>
      </c>
      <c r="AD164" s="33">
        <v>0</v>
      </c>
      <c r="AE164" s="33">
        <v>0</v>
      </c>
    </row>
    <row r="165" spans="1:31" ht="15.95" hidden="1" customHeight="1" outlineLevel="2" x14ac:dyDescent="0.2">
      <c r="B165" s="2" t="s">
        <v>203</v>
      </c>
      <c r="C165" s="2" t="s">
        <v>200</v>
      </c>
      <c r="D165" s="2" t="s">
        <v>394</v>
      </c>
      <c r="E165" s="27">
        <f t="shared" si="19"/>
        <v>214292.27</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214292.27</v>
      </c>
      <c r="AE165" s="33">
        <v>0</v>
      </c>
    </row>
    <row r="166" spans="1:31" ht="15.95" customHeight="1" outlineLevel="1" collapsed="1" x14ac:dyDescent="0.2">
      <c r="A166" s="1">
        <v>22</v>
      </c>
      <c r="B166" s="13" t="s">
        <v>204</v>
      </c>
      <c r="D166" s="19" t="s">
        <v>205</v>
      </c>
      <c r="E166" s="27">
        <f t="shared" ref="E166:AE166" si="20">SUBTOTAL(9,E140:E165)</f>
        <v>34849505.420000009</v>
      </c>
      <c r="F166" s="33">
        <f t="shared" si="20"/>
        <v>27454.85</v>
      </c>
      <c r="G166" s="33">
        <f t="shared" si="20"/>
        <v>206919.03</v>
      </c>
      <c r="H166" s="33">
        <f t="shared" si="20"/>
        <v>80598.12000000001</v>
      </c>
      <c r="I166" s="33">
        <f t="shared" si="20"/>
        <v>1053343.1700000002</v>
      </c>
      <c r="J166" s="33">
        <f t="shared" si="20"/>
        <v>1274917.24</v>
      </c>
      <c r="K166" s="33">
        <f t="shared" si="20"/>
        <v>1775233.83</v>
      </c>
      <c r="L166" s="33">
        <f t="shared" si="20"/>
        <v>3372897.15</v>
      </c>
      <c r="M166" s="33">
        <f t="shared" si="20"/>
        <v>3473.55</v>
      </c>
      <c r="N166" s="33">
        <f t="shared" si="20"/>
        <v>2840106.63</v>
      </c>
      <c r="O166" s="33">
        <f t="shared" si="20"/>
        <v>778043.65000000014</v>
      </c>
      <c r="P166" s="33">
        <f t="shared" si="20"/>
        <v>4344448.55</v>
      </c>
      <c r="Q166" s="33">
        <f t="shared" si="20"/>
        <v>567746.30000000005</v>
      </c>
      <c r="R166" s="33">
        <f t="shared" si="20"/>
        <v>846279.7</v>
      </c>
      <c r="S166" s="33">
        <f t="shared" si="20"/>
        <v>0</v>
      </c>
      <c r="T166" s="33">
        <f t="shared" si="20"/>
        <v>2597833.9</v>
      </c>
      <c r="U166" s="33">
        <f t="shared" si="20"/>
        <v>4816639.58</v>
      </c>
      <c r="V166" s="33">
        <f t="shared" si="20"/>
        <v>151536.93</v>
      </c>
      <c r="W166" s="33">
        <f t="shared" si="20"/>
        <v>2328442.5700000003</v>
      </c>
      <c r="X166" s="33">
        <f t="shared" si="20"/>
        <v>1034028.0799999998</v>
      </c>
      <c r="Y166" s="33">
        <f t="shared" si="20"/>
        <v>527686.49</v>
      </c>
      <c r="Z166" s="33">
        <f t="shared" si="20"/>
        <v>172745.97</v>
      </c>
      <c r="AA166" s="33">
        <f t="shared" si="20"/>
        <v>658304.8600000001</v>
      </c>
      <c r="AB166" s="33">
        <f t="shared" ref="AB166" si="21">SUBTOTAL(9,AB140:AB165)</f>
        <v>3850098.7700000005</v>
      </c>
      <c r="AC166" s="33">
        <f t="shared" si="20"/>
        <v>1022482.78</v>
      </c>
      <c r="AD166" s="33">
        <f t="shared" si="20"/>
        <v>217387</v>
      </c>
      <c r="AE166" s="33">
        <f t="shared" si="20"/>
        <v>300856.71999999997</v>
      </c>
    </row>
    <row r="167" spans="1:31" ht="15.95" customHeight="1" outlineLevel="1" x14ac:dyDescent="0.2">
      <c r="A167" s="1">
        <v>23</v>
      </c>
      <c r="B167" s="13"/>
      <c r="D167" s="19" t="s">
        <v>206</v>
      </c>
      <c r="E167" s="27"/>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row>
    <row r="168" spans="1:31" ht="15.95" hidden="1" customHeight="1" outlineLevel="2" x14ac:dyDescent="0.2">
      <c r="B168" s="2" t="s">
        <v>207</v>
      </c>
      <c r="C168" s="2" t="s">
        <v>208</v>
      </c>
      <c r="D168" s="2" t="s">
        <v>395</v>
      </c>
      <c r="E168" s="27">
        <f>SUM(F168:AE168)</f>
        <v>19050.160000000003</v>
      </c>
      <c r="F168" s="33">
        <v>0</v>
      </c>
      <c r="G168" s="33">
        <v>0</v>
      </c>
      <c r="H168" s="33">
        <v>19050.160000000003</v>
      </c>
      <c r="I168" s="33">
        <v>0</v>
      </c>
      <c r="J168" s="33">
        <v>0</v>
      </c>
      <c r="K168" s="33">
        <v>0</v>
      </c>
      <c r="L168" s="33">
        <v>0</v>
      </c>
      <c r="M168" s="33">
        <v>0</v>
      </c>
      <c r="N168" s="33">
        <v>0</v>
      </c>
      <c r="O168" s="33">
        <v>0</v>
      </c>
      <c r="P168" s="33">
        <v>0</v>
      </c>
      <c r="Q168" s="33">
        <v>0</v>
      </c>
      <c r="R168" s="33">
        <v>0</v>
      </c>
      <c r="S168" s="33">
        <v>0</v>
      </c>
      <c r="T168" s="33">
        <v>0</v>
      </c>
      <c r="U168" s="33">
        <v>0</v>
      </c>
      <c r="V168" s="33">
        <v>0</v>
      </c>
      <c r="W168" s="33">
        <v>0</v>
      </c>
      <c r="X168" s="33">
        <v>0</v>
      </c>
      <c r="Y168" s="33">
        <v>0</v>
      </c>
      <c r="Z168" s="33">
        <v>0</v>
      </c>
      <c r="AA168" s="33">
        <v>0</v>
      </c>
      <c r="AB168" s="33">
        <v>0</v>
      </c>
      <c r="AC168" s="33">
        <v>0</v>
      </c>
      <c r="AD168" s="33">
        <v>0</v>
      </c>
      <c r="AE168" s="33">
        <v>0</v>
      </c>
    </row>
    <row r="169" spans="1:31" ht="15.95" hidden="1" customHeight="1" outlineLevel="2" x14ac:dyDescent="0.2">
      <c r="B169" s="2" t="s">
        <v>207</v>
      </c>
      <c r="C169" s="2" t="s">
        <v>209</v>
      </c>
      <c r="D169" s="2" t="s">
        <v>396</v>
      </c>
      <c r="E169" s="27">
        <f>SUM(F169:AE169)</f>
        <v>684884.77</v>
      </c>
      <c r="F169" s="33">
        <v>0</v>
      </c>
      <c r="G169" s="33">
        <v>0</v>
      </c>
      <c r="H169" s="33">
        <v>0</v>
      </c>
      <c r="I169" s="33">
        <v>0</v>
      </c>
      <c r="J169" s="33">
        <v>0</v>
      </c>
      <c r="K169" s="33">
        <v>0</v>
      </c>
      <c r="L169" s="33">
        <v>221420.51</v>
      </c>
      <c r="M169" s="33">
        <v>0</v>
      </c>
      <c r="N169" s="33">
        <v>0</v>
      </c>
      <c r="O169" s="33">
        <v>0</v>
      </c>
      <c r="P169" s="33">
        <v>0</v>
      </c>
      <c r="Q169" s="33">
        <v>0</v>
      </c>
      <c r="R169" s="33">
        <v>32371.640000000003</v>
      </c>
      <c r="S169" s="33">
        <v>0</v>
      </c>
      <c r="T169" s="33">
        <v>38987.440000000002</v>
      </c>
      <c r="U169" s="33">
        <v>253932.28</v>
      </c>
      <c r="V169" s="33">
        <v>0</v>
      </c>
      <c r="W169" s="33">
        <v>38863.64</v>
      </c>
      <c r="X169" s="33">
        <v>0</v>
      </c>
      <c r="Y169" s="33">
        <v>59660.800000000003</v>
      </c>
      <c r="Z169" s="33">
        <v>0</v>
      </c>
      <c r="AA169" s="33">
        <v>39648.460000000006</v>
      </c>
      <c r="AB169" s="33">
        <v>0</v>
      </c>
      <c r="AC169" s="33">
        <v>0</v>
      </c>
      <c r="AD169" s="33">
        <v>0</v>
      </c>
      <c r="AE169" s="33">
        <v>0</v>
      </c>
    </row>
    <row r="170" spans="1:31" ht="15.95" hidden="1" customHeight="1" outlineLevel="2" x14ac:dyDescent="0.2">
      <c r="B170" s="2" t="s">
        <v>207</v>
      </c>
      <c r="C170" s="2" t="s">
        <v>210</v>
      </c>
      <c r="D170" s="2" t="s">
        <v>397</v>
      </c>
      <c r="E170" s="27">
        <f>SUM(F170:AE170)</f>
        <v>0</v>
      </c>
      <c r="F170" s="33">
        <v>0</v>
      </c>
      <c r="G170" s="33">
        <v>0</v>
      </c>
      <c r="H170" s="33">
        <v>0</v>
      </c>
      <c r="I170" s="33">
        <v>0</v>
      </c>
      <c r="J170" s="33">
        <v>0</v>
      </c>
      <c r="K170" s="33">
        <v>0</v>
      </c>
      <c r="L170" s="33">
        <v>0</v>
      </c>
      <c r="M170" s="33">
        <v>0</v>
      </c>
      <c r="N170" s="33">
        <v>0</v>
      </c>
      <c r="O170" s="33">
        <v>0</v>
      </c>
      <c r="P170" s="33">
        <v>0</v>
      </c>
      <c r="Q170" s="33">
        <v>0</v>
      </c>
      <c r="R170" s="33">
        <v>0</v>
      </c>
      <c r="S170" s="33">
        <v>0</v>
      </c>
      <c r="T170" s="33">
        <v>0</v>
      </c>
      <c r="U170" s="33">
        <v>0</v>
      </c>
      <c r="V170" s="33">
        <v>0</v>
      </c>
      <c r="W170" s="33">
        <v>0</v>
      </c>
      <c r="X170" s="33">
        <v>0</v>
      </c>
      <c r="Y170" s="33">
        <v>0</v>
      </c>
      <c r="Z170" s="33">
        <v>0</v>
      </c>
      <c r="AA170" s="33">
        <v>0</v>
      </c>
      <c r="AB170" s="33">
        <v>0</v>
      </c>
      <c r="AC170" s="33">
        <v>0</v>
      </c>
      <c r="AD170" s="33">
        <v>0</v>
      </c>
      <c r="AE170" s="33">
        <v>0</v>
      </c>
    </row>
    <row r="171" spans="1:31" ht="15.95" hidden="1" customHeight="1" outlineLevel="2" x14ac:dyDescent="0.2">
      <c r="B171" s="2" t="s">
        <v>207</v>
      </c>
      <c r="C171" s="2" t="s">
        <v>211</v>
      </c>
      <c r="D171" s="2" t="s">
        <v>398</v>
      </c>
      <c r="E171" s="27">
        <f>SUM(F171:AE171)</f>
        <v>392235.41</v>
      </c>
      <c r="F171" s="33">
        <v>0</v>
      </c>
      <c r="G171" s="33">
        <v>0</v>
      </c>
      <c r="H171" s="33">
        <v>0</v>
      </c>
      <c r="I171" s="33">
        <v>16847.400000000001</v>
      </c>
      <c r="J171" s="33">
        <v>0</v>
      </c>
      <c r="K171" s="33">
        <v>21253.05</v>
      </c>
      <c r="L171" s="33">
        <v>22899.59</v>
      </c>
      <c r="M171" s="33">
        <v>1206.3800000000001</v>
      </c>
      <c r="N171" s="33">
        <v>0</v>
      </c>
      <c r="O171" s="33">
        <v>22988.23</v>
      </c>
      <c r="P171" s="33">
        <v>0</v>
      </c>
      <c r="Q171" s="33">
        <v>31938.41</v>
      </c>
      <c r="R171" s="33">
        <v>0</v>
      </c>
      <c r="S171" s="33">
        <v>0</v>
      </c>
      <c r="T171" s="33">
        <v>0</v>
      </c>
      <c r="U171" s="33">
        <v>0</v>
      </c>
      <c r="V171" s="33">
        <v>21596.92</v>
      </c>
      <c r="W171" s="33">
        <v>179486.44</v>
      </c>
      <c r="X171" s="33">
        <v>67630.67</v>
      </c>
      <c r="Y171" s="33">
        <v>6388.3200000000006</v>
      </c>
      <c r="Z171" s="33">
        <v>0</v>
      </c>
      <c r="AA171" s="33">
        <v>0</v>
      </c>
      <c r="AB171" s="33">
        <v>0</v>
      </c>
      <c r="AC171" s="33">
        <v>0</v>
      </c>
      <c r="AD171" s="33">
        <v>0</v>
      </c>
      <c r="AE171" s="33">
        <v>0</v>
      </c>
    </row>
    <row r="172" spans="1:31" ht="15.95" hidden="1" customHeight="1" outlineLevel="2" x14ac:dyDescent="0.2">
      <c r="B172" s="2" t="s">
        <v>207</v>
      </c>
      <c r="C172" s="2" t="s">
        <v>212</v>
      </c>
      <c r="D172" s="2" t="s">
        <v>399</v>
      </c>
      <c r="E172" s="27">
        <f>SUM(F172:AE172)</f>
        <v>114004.39000000001</v>
      </c>
      <c r="F172" s="33">
        <v>4092.06</v>
      </c>
      <c r="G172" s="33">
        <v>37039.120000000003</v>
      </c>
      <c r="H172" s="33">
        <v>0</v>
      </c>
      <c r="I172" s="33">
        <v>0</v>
      </c>
      <c r="J172" s="33">
        <v>0</v>
      </c>
      <c r="K172" s="33">
        <v>0</v>
      </c>
      <c r="L172" s="33">
        <v>0</v>
      </c>
      <c r="M172" s="33">
        <v>0</v>
      </c>
      <c r="N172" s="33">
        <v>21933.7</v>
      </c>
      <c r="O172" s="33">
        <v>0</v>
      </c>
      <c r="P172" s="33">
        <v>0</v>
      </c>
      <c r="Q172" s="33">
        <v>0</v>
      </c>
      <c r="R172" s="33">
        <v>0</v>
      </c>
      <c r="S172" s="33">
        <v>0</v>
      </c>
      <c r="T172" s="33">
        <v>0</v>
      </c>
      <c r="U172" s="33">
        <v>0</v>
      </c>
      <c r="V172" s="33">
        <v>0</v>
      </c>
      <c r="W172" s="33">
        <v>0</v>
      </c>
      <c r="X172" s="33">
        <v>0</v>
      </c>
      <c r="Y172" s="33">
        <v>0</v>
      </c>
      <c r="Z172" s="33">
        <v>0</v>
      </c>
      <c r="AA172" s="33">
        <v>0</v>
      </c>
      <c r="AB172" s="33">
        <v>49183.57</v>
      </c>
      <c r="AC172" s="33">
        <v>1755.9399999999998</v>
      </c>
      <c r="AD172" s="33">
        <v>0</v>
      </c>
      <c r="AE172" s="33">
        <v>0</v>
      </c>
    </row>
    <row r="173" spans="1:31" ht="15.95" customHeight="1" outlineLevel="1" collapsed="1" x14ac:dyDescent="0.2">
      <c r="A173" s="1">
        <v>24</v>
      </c>
      <c r="B173" s="13" t="s">
        <v>213</v>
      </c>
      <c r="D173" s="19" t="s">
        <v>214</v>
      </c>
      <c r="E173" s="27">
        <f t="shared" ref="E173:AE173" si="22">SUBTOTAL(9,E168:E172)</f>
        <v>1210174.73</v>
      </c>
      <c r="F173" s="33">
        <f t="shared" si="22"/>
        <v>4092.06</v>
      </c>
      <c r="G173" s="33">
        <f t="shared" si="22"/>
        <v>37039.120000000003</v>
      </c>
      <c r="H173" s="33">
        <f t="shared" si="22"/>
        <v>19050.160000000003</v>
      </c>
      <c r="I173" s="33">
        <f t="shared" si="22"/>
        <v>16847.400000000001</v>
      </c>
      <c r="J173" s="33">
        <f t="shared" si="22"/>
        <v>0</v>
      </c>
      <c r="K173" s="33">
        <f t="shared" si="22"/>
        <v>21253.05</v>
      </c>
      <c r="L173" s="33">
        <f t="shared" si="22"/>
        <v>244320.1</v>
      </c>
      <c r="M173" s="33">
        <f t="shared" si="22"/>
        <v>1206.3800000000001</v>
      </c>
      <c r="N173" s="33">
        <f t="shared" si="22"/>
        <v>21933.7</v>
      </c>
      <c r="O173" s="33">
        <f t="shared" si="22"/>
        <v>22988.23</v>
      </c>
      <c r="P173" s="33">
        <f t="shared" si="22"/>
        <v>0</v>
      </c>
      <c r="Q173" s="33">
        <f t="shared" si="22"/>
        <v>31938.41</v>
      </c>
      <c r="R173" s="33">
        <f t="shared" si="22"/>
        <v>32371.640000000003</v>
      </c>
      <c r="S173" s="33">
        <f t="shared" si="22"/>
        <v>0</v>
      </c>
      <c r="T173" s="33">
        <f t="shared" si="22"/>
        <v>38987.440000000002</v>
      </c>
      <c r="U173" s="33">
        <f t="shared" si="22"/>
        <v>253932.28</v>
      </c>
      <c r="V173" s="33">
        <f t="shared" si="22"/>
        <v>21596.92</v>
      </c>
      <c r="W173" s="33">
        <f t="shared" si="22"/>
        <v>218350.08000000002</v>
      </c>
      <c r="X173" s="33">
        <f t="shared" si="22"/>
        <v>67630.67</v>
      </c>
      <c r="Y173" s="33">
        <f t="shared" si="22"/>
        <v>66049.12000000001</v>
      </c>
      <c r="Z173" s="33">
        <f t="shared" si="22"/>
        <v>0</v>
      </c>
      <c r="AA173" s="33">
        <f t="shared" si="22"/>
        <v>39648.460000000006</v>
      </c>
      <c r="AB173" s="33">
        <f t="shared" ref="AB173" si="23">SUBTOTAL(9,AB168:AB172)</f>
        <v>49183.57</v>
      </c>
      <c r="AC173" s="33">
        <f t="shared" si="22"/>
        <v>1755.9399999999998</v>
      </c>
      <c r="AD173" s="33">
        <f t="shared" si="22"/>
        <v>0</v>
      </c>
      <c r="AE173" s="33">
        <f t="shared" si="22"/>
        <v>0</v>
      </c>
    </row>
    <row r="174" spans="1:31" ht="15.95" hidden="1" customHeight="1" outlineLevel="2" x14ac:dyDescent="0.2">
      <c r="B174" s="2" t="s">
        <v>215</v>
      </c>
      <c r="C174" s="2" t="s">
        <v>208</v>
      </c>
      <c r="D174" s="2" t="s">
        <v>395</v>
      </c>
      <c r="E174" s="27">
        <f>SUM(F174:AE174)</f>
        <v>22183.72</v>
      </c>
      <c r="F174" s="33">
        <v>0</v>
      </c>
      <c r="G174" s="33">
        <v>0</v>
      </c>
      <c r="H174" s="33">
        <v>22183.72</v>
      </c>
      <c r="I174" s="33">
        <v>0</v>
      </c>
      <c r="J174" s="33">
        <v>0</v>
      </c>
      <c r="K174" s="33">
        <v>0</v>
      </c>
      <c r="L174" s="33">
        <v>0</v>
      </c>
      <c r="M174" s="33">
        <v>0</v>
      </c>
      <c r="N174" s="33">
        <v>0</v>
      </c>
      <c r="O174" s="33">
        <v>0</v>
      </c>
      <c r="P174" s="33">
        <v>0</v>
      </c>
      <c r="Q174" s="33">
        <v>0</v>
      </c>
      <c r="R174" s="33">
        <v>0</v>
      </c>
      <c r="S174" s="33">
        <v>0</v>
      </c>
      <c r="T174" s="33">
        <v>0</v>
      </c>
      <c r="U174" s="33">
        <v>0</v>
      </c>
      <c r="V174" s="33">
        <v>0</v>
      </c>
      <c r="W174" s="33">
        <v>0</v>
      </c>
      <c r="X174" s="33">
        <v>0</v>
      </c>
      <c r="Y174" s="33">
        <v>0</v>
      </c>
      <c r="Z174" s="33">
        <v>0</v>
      </c>
      <c r="AA174" s="33">
        <v>0</v>
      </c>
      <c r="AB174" s="33">
        <v>0</v>
      </c>
      <c r="AC174" s="33">
        <v>0</v>
      </c>
      <c r="AD174" s="33">
        <v>0</v>
      </c>
      <c r="AE174" s="33">
        <v>0</v>
      </c>
    </row>
    <row r="175" spans="1:31" ht="15.95" hidden="1" customHeight="1" outlineLevel="2" x14ac:dyDescent="0.2">
      <c r="B175" s="2" t="s">
        <v>215</v>
      </c>
      <c r="C175" s="2" t="s">
        <v>209</v>
      </c>
      <c r="D175" s="2" t="s">
        <v>396</v>
      </c>
      <c r="E175" s="27">
        <f>SUM(F175:AE175)</f>
        <v>1416363.79</v>
      </c>
      <c r="F175" s="33">
        <v>0</v>
      </c>
      <c r="G175" s="33">
        <v>0</v>
      </c>
      <c r="H175" s="33">
        <v>0</v>
      </c>
      <c r="I175" s="33">
        <v>0</v>
      </c>
      <c r="J175" s="33">
        <v>266789.46999999997</v>
      </c>
      <c r="K175" s="33">
        <v>0</v>
      </c>
      <c r="L175" s="33">
        <v>553584.19999999995</v>
      </c>
      <c r="M175" s="33">
        <v>0</v>
      </c>
      <c r="N175" s="33">
        <v>0</v>
      </c>
      <c r="O175" s="33">
        <v>0</v>
      </c>
      <c r="P175" s="33">
        <v>0</v>
      </c>
      <c r="Q175" s="33">
        <v>0</v>
      </c>
      <c r="R175" s="33">
        <v>100854.92</v>
      </c>
      <c r="S175" s="33">
        <v>0</v>
      </c>
      <c r="T175" s="33">
        <v>48613.229999999996</v>
      </c>
      <c r="U175" s="33">
        <v>280661.96999999997</v>
      </c>
      <c r="V175" s="33">
        <v>0</v>
      </c>
      <c r="W175" s="33">
        <v>42954.54</v>
      </c>
      <c r="X175" s="33">
        <v>0</v>
      </c>
      <c r="Y175" s="33">
        <v>65940.89</v>
      </c>
      <c r="Z175" s="33">
        <v>0</v>
      </c>
      <c r="AA175" s="33">
        <v>56964.570000000007</v>
      </c>
      <c r="AB175" s="33">
        <v>0</v>
      </c>
      <c r="AC175" s="33">
        <v>0</v>
      </c>
      <c r="AD175" s="33">
        <v>0</v>
      </c>
      <c r="AE175" s="33">
        <v>0</v>
      </c>
    </row>
    <row r="176" spans="1:31" ht="15.95" hidden="1" customHeight="1" outlineLevel="2" x14ac:dyDescent="0.2">
      <c r="B176" s="2" t="s">
        <v>215</v>
      </c>
      <c r="C176" s="2" t="s">
        <v>210</v>
      </c>
      <c r="D176" s="2" t="s">
        <v>397</v>
      </c>
      <c r="E176" s="27">
        <f>SUM(F176:AE176)</f>
        <v>130787.56</v>
      </c>
      <c r="F176" s="33">
        <v>0</v>
      </c>
      <c r="G176" s="33">
        <v>0</v>
      </c>
      <c r="H176" s="33">
        <v>0</v>
      </c>
      <c r="I176" s="33">
        <v>0</v>
      </c>
      <c r="J176" s="33">
        <v>0</v>
      </c>
      <c r="K176" s="33">
        <v>0</v>
      </c>
      <c r="L176" s="33">
        <v>0</v>
      </c>
      <c r="M176" s="33">
        <v>0</v>
      </c>
      <c r="N176" s="33">
        <v>0</v>
      </c>
      <c r="O176" s="33">
        <v>0</v>
      </c>
      <c r="P176" s="33">
        <v>0</v>
      </c>
      <c r="Q176" s="33">
        <v>0</v>
      </c>
      <c r="R176" s="33">
        <v>0</v>
      </c>
      <c r="S176" s="33">
        <v>0</v>
      </c>
      <c r="T176" s="33">
        <v>0</v>
      </c>
      <c r="U176" s="33">
        <v>0</v>
      </c>
      <c r="V176" s="33">
        <v>0</v>
      </c>
      <c r="W176" s="33">
        <v>0</v>
      </c>
      <c r="X176" s="33">
        <v>0</v>
      </c>
      <c r="Y176" s="33">
        <v>0</v>
      </c>
      <c r="Z176" s="33">
        <v>35545.839999999997</v>
      </c>
      <c r="AA176" s="33">
        <v>0</v>
      </c>
      <c r="AB176" s="33">
        <v>0</v>
      </c>
      <c r="AC176" s="33">
        <v>0</v>
      </c>
      <c r="AD176" s="33">
        <v>0</v>
      </c>
      <c r="AE176" s="33">
        <v>95241.72</v>
      </c>
    </row>
    <row r="177" spans="1:31" ht="15.95" hidden="1" customHeight="1" outlineLevel="2" x14ac:dyDescent="0.2">
      <c r="B177" s="2" t="s">
        <v>215</v>
      </c>
      <c r="C177" s="2" t="s">
        <v>211</v>
      </c>
      <c r="D177" s="2" t="s">
        <v>398</v>
      </c>
      <c r="E177" s="27">
        <f>SUM(F177:AE177)</f>
        <v>1479424.9300000002</v>
      </c>
      <c r="F177" s="33">
        <v>0</v>
      </c>
      <c r="G177" s="33">
        <v>0</v>
      </c>
      <c r="H177" s="33">
        <v>0</v>
      </c>
      <c r="I177" s="33">
        <v>18620.82</v>
      </c>
      <c r="J177" s="33">
        <v>0</v>
      </c>
      <c r="K177" s="33">
        <v>39191.30999999999</v>
      </c>
      <c r="L177" s="33">
        <v>92479.89</v>
      </c>
      <c r="M177" s="33">
        <v>1333.3600000000001</v>
      </c>
      <c r="N177" s="33">
        <v>0</v>
      </c>
      <c r="O177" s="33">
        <v>93631.939999999988</v>
      </c>
      <c r="P177" s="33">
        <v>693730.64000000013</v>
      </c>
      <c r="Q177" s="33">
        <v>41819.79</v>
      </c>
      <c r="R177" s="33">
        <v>0</v>
      </c>
      <c r="S177" s="33">
        <v>0</v>
      </c>
      <c r="T177" s="33">
        <v>0</v>
      </c>
      <c r="U177" s="33">
        <v>0</v>
      </c>
      <c r="V177" s="33">
        <v>23870.300000000003</v>
      </c>
      <c r="W177" s="33">
        <v>311288.43</v>
      </c>
      <c r="X177" s="33">
        <v>114395.45999999999</v>
      </c>
      <c r="Y177" s="33">
        <v>7060.73</v>
      </c>
      <c r="Z177" s="33">
        <v>0</v>
      </c>
      <c r="AA177" s="33">
        <v>0</v>
      </c>
      <c r="AB177" s="33">
        <v>0</v>
      </c>
      <c r="AC177" s="33">
        <v>0</v>
      </c>
      <c r="AD177" s="33">
        <v>42002.259999999995</v>
      </c>
      <c r="AE177" s="33">
        <v>0</v>
      </c>
    </row>
    <row r="178" spans="1:31" ht="15.95" hidden="1" customHeight="1" outlineLevel="2" x14ac:dyDescent="0.2">
      <c r="B178" s="2" t="s">
        <v>215</v>
      </c>
      <c r="C178" s="2" t="s">
        <v>212</v>
      </c>
      <c r="D178" s="2" t="s">
        <v>399</v>
      </c>
      <c r="E178" s="27">
        <f>SUM(F178:AE178)</f>
        <v>1416142.95</v>
      </c>
      <c r="F178" s="33">
        <v>4522.82</v>
      </c>
      <c r="G178" s="33">
        <v>40937.980000000003</v>
      </c>
      <c r="H178" s="33">
        <v>0</v>
      </c>
      <c r="I178" s="33">
        <v>0</v>
      </c>
      <c r="J178" s="33">
        <v>0</v>
      </c>
      <c r="K178" s="33">
        <v>0</v>
      </c>
      <c r="L178" s="33">
        <v>0</v>
      </c>
      <c r="M178" s="33">
        <v>0</v>
      </c>
      <c r="N178" s="33">
        <v>495141.05000000005</v>
      </c>
      <c r="O178" s="33">
        <v>0</v>
      </c>
      <c r="P178" s="33">
        <v>0</v>
      </c>
      <c r="Q178" s="33">
        <v>0</v>
      </c>
      <c r="R178" s="33">
        <v>0</v>
      </c>
      <c r="S178" s="33">
        <v>0</v>
      </c>
      <c r="T178" s="33">
        <v>0</v>
      </c>
      <c r="U178" s="33">
        <v>0</v>
      </c>
      <c r="V178" s="33">
        <v>0</v>
      </c>
      <c r="W178" s="33">
        <v>0</v>
      </c>
      <c r="X178" s="33">
        <v>0</v>
      </c>
      <c r="Y178" s="33">
        <v>0</v>
      </c>
      <c r="Z178" s="33">
        <v>0</v>
      </c>
      <c r="AA178" s="33">
        <v>0</v>
      </c>
      <c r="AB178" s="33">
        <v>704306.21</v>
      </c>
      <c r="AC178" s="33">
        <v>171234.88999999998</v>
      </c>
      <c r="AD178" s="33">
        <v>0</v>
      </c>
      <c r="AE178" s="33">
        <v>0</v>
      </c>
    </row>
    <row r="179" spans="1:31" ht="15.95" customHeight="1" outlineLevel="1" collapsed="1" x14ac:dyDescent="0.2">
      <c r="A179" s="1">
        <v>25</v>
      </c>
      <c r="B179" s="13" t="s">
        <v>216</v>
      </c>
      <c r="D179" s="19" t="s">
        <v>217</v>
      </c>
      <c r="E179" s="27">
        <f t="shared" ref="E179:AE179" si="24">SUBTOTAL(9,E174:E178)</f>
        <v>4464902.95</v>
      </c>
      <c r="F179" s="33">
        <f t="shared" si="24"/>
        <v>4522.82</v>
      </c>
      <c r="G179" s="33">
        <f t="shared" si="24"/>
        <v>40937.980000000003</v>
      </c>
      <c r="H179" s="33">
        <f t="shared" si="24"/>
        <v>22183.72</v>
      </c>
      <c r="I179" s="33">
        <f t="shared" si="24"/>
        <v>18620.82</v>
      </c>
      <c r="J179" s="33">
        <f t="shared" si="24"/>
        <v>266789.46999999997</v>
      </c>
      <c r="K179" s="33">
        <f t="shared" si="24"/>
        <v>39191.30999999999</v>
      </c>
      <c r="L179" s="33">
        <f t="shared" si="24"/>
        <v>646064.09</v>
      </c>
      <c r="M179" s="33">
        <f t="shared" si="24"/>
        <v>1333.3600000000001</v>
      </c>
      <c r="N179" s="33">
        <f t="shared" si="24"/>
        <v>495141.05000000005</v>
      </c>
      <c r="O179" s="33">
        <f t="shared" si="24"/>
        <v>93631.939999999988</v>
      </c>
      <c r="P179" s="33">
        <f t="shared" si="24"/>
        <v>693730.64000000013</v>
      </c>
      <c r="Q179" s="33">
        <f t="shared" si="24"/>
        <v>41819.79</v>
      </c>
      <c r="R179" s="33">
        <f t="shared" si="24"/>
        <v>100854.92</v>
      </c>
      <c r="S179" s="33">
        <f t="shared" si="24"/>
        <v>0</v>
      </c>
      <c r="T179" s="33">
        <f t="shared" si="24"/>
        <v>48613.229999999996</v>
      </c>
      <c r="U179" s="33">
        <f t="shared" si="24"/>
        <v>280661.96999999997</v>
      </c>
      <c r="V179" s="33">
        <f t="shared" si="24"/>
        <v>23870.300000000003</v>
      </c>
      <c r="W179" s="33">
        <f t="shared" si="24"/>
        <v>354242.97</v>
      </c>
      <c r="X179" s="33">
        <f t="shared" si="24"/>
        <v>114395.45999999999</v>
      </c>
      <c r="Y179" s="33">
        <f t="shared" si="24"/>
        <v>73001.62</v>
      </c>
      <c r="Z179" s="33">
        <f t="shared" si="24"/>
        <v>35545.839999999997</v>
      </c>
      <c r="AA179" s="33">
        <f t="shared" si="24"/>
        <v>56964.570000000007</v>
      </c>
      <c r="AB179" s="33">
        <f t="shared" ref="AB179" si="25">SUBTOTAL(9,AB174:AB178)</f>
        <v>704306.21</v>
      </c>
      <c r="AC179" s="33">
        <f t="shared" si="24"/>
        <v>171234.88999999998</v>
      </c>
      <c r="AD179" s="33">
        <f t="shared" si="24"/>
        <v>42002.259999999995</v>
      </c>
      <c r="AE179" s="33">
        <f t="shared" si="24"/>
        <v>95241.72</v>
      </c>
    </row>
    <row r="180" spans="1:31" ht="15.95" customHeight="1" outlineLevel="1" x14ac:dyDescent="0.2">
      <c r="A180" s="1">
        <v>26</v>
      </c>
      <c r="B180" s="13"/>
      <c r="D180" s="19" t="s">
        <v>218</v>
      </c>
      <c r="E180" s="27"/>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row>
    <row r="181" spans="1:31" ht="15.95" hidden="1" customHeight="1" outlineLevel="2" x14ac:dyDescent="0.2">
      <c r="B181" s="2" t="s">
        <v>219</v>
      </c>
      <c r="C181" s="2" t="s">
        <v>220</v>
      </c>
      <c r="D181" s="2" t="s">
        <v>400</v>
      </c>
      <c r="E181" s="27">
        <f>SUM(F181:AE181)</f>
        <v>52844.130000000005</v>
      </c>
      <c r="F181" s="33">
        <v>125.01</v>
      </c>
      <c r="G181" s="33">
        <v>1131.3399999999999</v>
      </c>
      <c r="H181" s="33">
        <v>450.17999999999995</v>
      </c>
      <c r="I181" s="33">
        <v>657.94</v>
      </c>
      <c r="J181" s="33">
        <v>0</v>
      </c>
      <c r="K181" s="33">
        <v>829.55</v>
      </c>
      <c r="L181" s="33">
        <v>11401.52</v>
      </c>
      <c r="M181" s="33">
        <v>0</v>
      </c>
      <c r="N181" s="33">
        <v>669.93000000000006</v>
      </c>
      <c r="O181" s="33">
        <v>897.79</v>
      </c>
      <c r="P181" s="33">
        <v>0</v>
      </c>
      <c r="Q181" s="33">
        <v>1247.2400000000002</v>
      </c>
      <c r="R181" s="33">
        <v>1536.35</v>
      </c>
      <c r="S181" s="33">
        <v>0</v>
      </c>
      <c r="T181" s="33">
        <v>1850.21</v>
      </c>
      <c r="U181" s="33">
        <v>12055.55</v>
      </c>
      <c r="V181" s="33">
        <v>843.41999999999985</v>
      </c>
      <c r="W181" s="33">
        <v>8854.7999999999993</v>
      </c>
      <c r="X181" s="33">
        <v>4122.83</v>
      </c>
      <c r="Y181" s="33">
        <v>3080.42</v>
      </c>
      <c r="Z181" s="33">
        <v>0</v>
      </c>
      <c r="AA181" s="33">
        <v>1534.37</v>
      </c>
      <c r="AB181" s="33">
        <v>1502.0500000000002</v>
      </c>
      <c r="AC181" s="33">
        <v>53.63</v>
      </c>
      <c r="AD181" s="33">
        <v>0</v>
      </c>
      <c r="AE181" s="33">
        <v>0</v>
      </c>
    </row>
    <row r="182" spans="1:31" ht="15.95" hidden="1" customHeight="1" outlineLevel="2" x14ac:dyDescent="0.2">
      <c r="B182" s="2" t="s">
        <v>219</v>
      </c>
      <c r="C182" s="2" t="s">
        <v>221</v>
      </c>
      <c r="D182" s="2" t="s">
        <v>401</v>
      </c>
      <c r="E182" s="27">
        <f>SUM(F182:AE182)</f>
        <v>4534.95</v>
      </c>
      <c r="F182" s="33">
        <v>21.44</v>
      </c>
      <c r="G182" s="33">
        <v>193.95999999999998</v>
      </c>
      <c r="H182" s="33">
        <v>77.22999999999999</v>
      </c>
      <c r="I182" s="33">
        <v>112.82</v>
      </c>
      <c r="J182" s="33">
        <v>0</v>
      </c>
      <c r="K182" s="33">
        <v>17.47</v>
      </c>
      <c r="L182" s="33">
        <v>1368.52</v>
      </c>
      <c r="M182" s="33">
        <v>0</v>
      </c>
      <c r="N182" s="33">
        <v>114.83</v>
      </c>
      <c r="O182" s="33">
        <v>42.12</v>
      </c>
      <c r="P182" s="33">
        <v>0</v>
      </c>
      <c r="Q182" s="33">
        <v>0</v>
      </c>
      <c r="R182" s="33">
        <v>0</v>
      </c>
      <c r="S182" s="33">
        <v>0</v>
      </c>
      <c r="T182" s="33">
        <v>0</v>
      </c>
      <c r="U182" s="33">
        <v>0</v>
      </c>
      <c r="V182" s="33">
        <v>0</v>
      </c>
      <c r="W182" s="33">
        <v>1431.44</v>
      </c>
      <c r="X182" s="33">
        <v>524.79000000000008</v>
      </c>
      <c r="Y182" s="33">
        <v>363.58</v>
      </c>
      <c r="Z182" s="33">
        <v>0</v>
      </c>
      <c r="AA182" s="33">
        <v>0</v>
      </c>
      <c r="AB182" s="33">
        <v>257.55</v>
      </c>
      <c r="AC182" s="33">
        <v>9.2000000000000011</v>
      </c>
      <c r="AD182" s="33">
        <v>0</v>
      </c>
      <c r="AE182" s="33">
        <v>0</v>
      </c>
    </row>
    <row r="183" spans="1:31" ht="15.95" hidden="1" customHeight="1" outlineLevel="2" x14ac:dyDescent="0.2">
      <c r="B183" s="2" t="s">
        <v>219</v>
      </c>
      <c r="C183" s="2" t="s">
        <v>222</v>
      </c>
      <c r="D183" s="2" t="s">
        <v>402</v>
      </c>
      <c r="E183" s="27">
        <f>SUM(F183:AE183)</f>
        <v>18254.160000000003</v>
      </c>
      <c r="F183" s="33">
        <v>49.169999999999995</v>
      </c>
      <c r="G183" s="33">
        <v>445.02</v>
      </c>
      <c r="H183" s="33">
        <v>177.40000000000003</v>
      </c>
      <c r="I183" s="33">
        <v>258.81</v>
      </c>
      <c r="J183" s="33">
        <v>0</v>
      </c>
      <c r="K183" s="33">
        <v>326.82</v>
      </c>
      <c r="L183" s="33">
        <v>4484.9000000000005</v>
      </c>
      <c r="M183" s="33">
        <v>0</v>
      </c>
      <c r="N183" s="33">
        <v>263.49</v>
      </c>
      <c r="O183" s="33">
        <v>256.52999999999997</v>
      </c>
      <c r="P183" s="33">
        <v>0</v>
      </c>
      <c r="Q183" s="33">
        <v>490.64000000000004</v>
      </c>
      <c r="R183" s="33">
        <v>0</v>
      </c>
      <c r="S183" s="33">
        <v>0</v>
      </c>
      <c r="T183" s="33">
        <v>158.53</v>
      </c>
      <c r="U183" s="33">
        <v>4740.5</v>
      </c>
      <c r="V183" s="33">
        <v>331.76</v>
      </c>
      <c r="W183" s="33">
        <v>3483.36</v>
      </c>
      <c r="X183" s="33">
        <v>419.14</v>
      </c>
      <c r="Y183" s="33">
        <v>1211.8899999999999</v>
      </c>
      <c r="Z183" s="33">
        <v>0</v>
      </c>
      <c r="AA183" s="33">
        <v>544.18000000000006</v>
      </c>
      <c r="AB183" s="33">
        <v>590.91000000000008</v>
      </c>
      <c r="AC183" s="33">
        <v>21.110000000000003</v>
      </c>
      <c r="AD183" s="33">
        <v>0</v>
      </c>
      <c r="AE183" s="33">
        <v>0</v>
      </c>
    </row>
    <row r="184" spans="1:31" ht="15.95" hidden="1" customHeight="1" outlineLevel="2" x14ac:dyDescent="0.2">
      <c r="B184" s="2" t="s">
        <v>219</v>
      </c>
      <c r="C184" s="2" t="s">
        <v>223</v>
      </c>
      <c r="D184" s="2" t="s">
        <v>403</v>
      </c>
      <c r="E184" s="27">
        <f>SUM(F184:AE184)</f>
        <v>12886.41</v>
      </c>
      <c r="F184" s="33">
        <v>39.479999999999997</v>
      </c>
      <c r="G184" s="33">
        <v>357.32</v>
      </c>
      <c r="H184" s="33">
        <v>0</v>
      </c>
      <c r="I184" s="33">
        <v>207.82</v>
      </c>
      <c r="J184" s="33">
        <v>0</v>
      </c>
      <c r="K184" s="33">
        <v>32.169999999999995</v>
      </c>
      <c r="L184" s="33">
        <v>3564.8</v>
      </c>
      <c r="M184" s="33">
        <v>0</v>
      </c>
      <c r="N184" s="33">
        <v>211.57</v>
      </c>
      <c r="O184" s="33">
        <v>0</v>
      </c>
      <c r="P184" s="33">
        <v>0</v>
      </c>
      <c r="Q184" s="33">
        <v>0</v>
      </c>
      <c r="R184" s="33">
        <v>0</v>
      </c>
      <c r="S184" s="33">
        <v>0</v>
      </c>
      <c r="T184" s="33">
        <v>127.28</v>
      </c>
      <c r="U184" s="33">
        <v>3807.65</v>
      </c>
      <c r="V184" s="33">
        <v>0</v>
      </c>
      <c r="W184" s="33">
        <v>2636.76</v>
      </c>
      <c r="X184" s="33">
        <v>0</v>
      </c>
      <c r="Y184" s="33">
        <v>973.05000000000007</v>
      </c>
      <c r="Z184" s="33">
        <v>0</v>
      </c>
      <c r="AA184" s="33">
        <v>437.01</v>
      </c>
      <c r="AB184" s="33">
        <v>474.56</v>
      </c>
      <c r="AC184" s="33">
        <v>16.939999999999998</v>
      </c>
      <c r="AD184" s="33">
        <v>0</v>
      </c>
      <c r="AE184" s="33">
        <v>0</v>
      </c>
    </row>
    <row r="185" spans="1:31" ht="15.95" hidden="1" customHeight="1" outlineLevel="2" x14ac:dyDescent="0.2">
      <c r="B185" s="2" t="s">
        <v>219</v>
      </c>
      <c r="C185" s="2" t="s">
        <v>224</v>
      </c>
      <c r="D185" s="2" t="s">
        <v>404</v>
      </c>
      <c r="E185" s="27">
        <f>SUM(F185:AE185)</f>
        <v>3661.6199999999994</v>
      </c>
      <c r="F185" s="33">
        <v>12.88</v>
      </c>
      <c r="G185" s="33">
        <v>116.66</v>
      </c>
      <c r="H185" s="33">
        <v>46.5</v>
      </c>
      <c r="I185" s="33">
        <v>67.849999999999994</v>
      </c>
      <c r="J185" s="33">
        <v>0</v>
      </c>
      <c r="K185" s="33">
        <v>85.70999999999998</v>
      </c>
      <c r="L185" s="33">
        <v>433.02</v>
      </c>
      <c r="M185" s="33">
        <v>0</v>
      </c>
      <c r="N185" s="33">
        <v>69.09</v>
      </c>
      <c r="O185" s="33">
        <v>67.239999999999995</v>
      </c>
      <c r="P185" s="33">
        <v>0</v>
      </c>
      <c r="Q185" s="33">
        <v>128.6</v>
      </c>
      <c r="R185" s="33">
        <v>0</v>
      </c>
      <c r="S185" s="33">
        <v>0</v>
      </c>
      <c r="T185" s="33">
        <v>41.59</v>
      </c>
      <c r="U185" s="33">
        <v>1243.21</v>
      </c>
      <c r="V185" s="33">
        <v>86.93</v>
      </c>
      <c r="W185" s="33">
        <v>722.92</v>
      </c>
      <c r="X185" s="33">
        <v>111.58</v>
      </c>
      <c r="Y185" s="33">
        <v>124.74</v>
      </c>
      <c r="Z185" s="33">
        <v>0</v>
      </c>
      <c r="AA185" s="33">
        <v>142.67000000000002</v>
      </c>
      <c r="AB185" s="33">
        <v>154.91</v>
      </c>
      <c r="AC185" s="33">
        <v>5.5200000000000005</v>
      </c>
      <c r="AD185" s="33">
        <v>0</v>
      </c>
      <c r="AE185" s="33">
        <v>0</v>
      </c>
    </row>
    <row r="186" spans="1:31" ht="15.95" customHeight="1" outlineLevel="1" collapsed="1" x14ac:dyDescent="0.2">
      <c r="A186" s="1">
        <v>27</v>
      </c>
      <c r="B186" s="13" t="s">
        <v>225</v>
      </c>
      <c r="D186" s="19" t="s">
        <v>226</v>
      </c>
      <c r="E186" s="27">
        <f t="shared" ref="E186:AE186" si="26">SUBTOTAL(9,E181:E185)</f>
        <v>92181.27</v>
      </c>
      <c r="F186" s="33">
        <f t="shared" si="26"/>
        <v>247.98</v>
      </c>
      <c r="G186" s="33">
        <f t="shared" si="26"/>
        <v>2244.2999999999997</v>
      </c>
      <c r="H186" s="33">
        <f t="shared" si="26"/>
        <v>751.31</v>
      </c>
      <c r="I186" s="33">
        <f t="shared" si="26"/>
        <v>1305.2399999999998</v>
      </c>
      <c r="J186" s="33">
        <f t="shared" si="26"/>
        <v>0</v>
      </c>
      <c r="K186" s="33">
        <f t="shared" si="26"/>
        <v>1291.72</v>
      </c>
      <c r="L186" s="33">
        <f t="shared" si="26"/>
        <v>21252.760000000002</v>
      </c>
      <c r="M186" s="33">
        <f t="shared" si="26"/>
        <v>0</v>
      </c>
      <c r="N186" s="33">
        <f t="shared" si="26"/>
        <v>1328.9099999999999</v>
      </c>
      <c r="O186" s="33">
        <f t="shared" si="26"/>
        <v>1263.68</v>
      </c>
      <c r="P186" s="33">
        <f t="shared" si="26"/>
        <v>0</v>
      </c>
      <c r="Q186" s="33">
        <f t="shared" si="26"/>
        <v>1866.4800000000002</v>
      </c>
      <c r="R186" s="33">
        <f t="shared" si="26"/>
        <v>1536.35</v>
      </c>
      <c r="S186" s="33">
        <f t="shared" si="26"/>
        <v>0</v>
      </c>
      <c r="T186" s="33">
        <f t="shared" si="26"/>
        <v>2177.61</v>
      </c>
      <c r="U186" s="33">
        <f t="shared" si="26"/>
        <v>21846.91</v>
      </c>
      <c r="V186" s="33">
        <f t="shared" si="26"/>
        <v>1262.1099999999999</v>
      </c>
      <c r="W186" s="33">
        <f t="shared" si="26"/>
        <v>17129.28</v>
      </c>
      <c r="X186" s="33">
        <f t="shared" si="26"/>
        <v>5178.34</v>
      </c>
      <c r="Y186" s="33">
        <f t="shared" si="26"/>
        <v>5753.6799999999994</v>
      </c>
      <c r="Z186" s="33">
        <f t="shared" si="26"/>
        <v>0</v>
      </c>
      <c r="AA186" s="33">
        <f t="shared" si="26"/>
        <v>2658.2300000000005</v>
      </c>
      <c r="AB186" s="33">
        <f t="shared" ref="AB186" si="27">SUBTOTAL(9,AB181:AB185)</f>
        <v>2979.98</v>
      </c>
      <c r="AC186" s="33">
        <f t="shared" si="26"/>
        <v>106.4</v>
      </c>
      <c r="AD186" s="33">
        <f t="shared" si="26"/>
        <v>0</v>
      </c>
      <c r="AE186" s="33">
        <f t="shared" si="26"/>
        <v>0</v>
      </c>
    </row>
    <row r="187" spans="1:31" ht="15.95" hidden="1" customHeight="1" outlineLevel="2" x14ac:dyDescent="0.2">
      <c r="B187" s="2" t="s">
        <v>227</v>
      </c>
      <c r="C187" s="2" t="s">
        <v>220</v>
      </c>
      <c r="D187" s="2" t="s">
        <v>400</v>
      </c>
      <c r="E187" s="27">
        <f>SUM(F187:AE187)</f>
        <v>852821.57</v>
      </c>
      <c r="F187" s="33">
        <v>3942.8200000000006</v>
      </c>
      <c r="G187" s="33">
        <v>4823.07</v>
      </c>
      <c r="H187" s="33">
        <v>1985.8600000000001</v>
      </c>
      <c r="I187" s="33">
        <v>2804.89</v>
      </c>
      <c r="J187" s="33">
        <v>31655.620000000006</v>
      </c>
      <c r="K187" s="33">
        <v>4824.2900000000018</v>
      </c>
      <c r="L187" s="33">
        <v>75283.360000000001</v>
      </c>
      <c r="M187" s="33">
        <v>1770.05</v>
      </c>
      <c r="N187" s="33">
        <v>88895.310000000012</v>
      </c>
      <c r="O187" s="33">
        <v>10277.710000000001</v>
      </c>
      <c r="P187" s="33">
        <v>257858.01999999996</v>
      </c>
      <c r="Q187" s="33">
        <v>5953.7500000000009</v>
      </c>
      <c r="R187" s="33">
        <v>15239.81</v>
      </c>
      <c r="S187" s="33">
        <v>0</v>
      </c>
      <c r="T187" s="33">
        <v>8542.9</v>
      </c>
      <c r="U187" s="33">
        <v>51394.74</v>
      </c>
      <c r="V187" s="33">
        <v>3595.68</v>
      </c>
      <c r="W187" s="33">
        <v>48772.849999999991</v>
      </c>
      <c r="X187" s="33">
        <v>21924.71</v>
      </c>
      <c r="Y187" s="33">
        <v>13132.400000000001</v>
      </c>
      <c r="Z187" s="33">
        <v>6541.8499999999995</v>
      </c>
      <c r="AA187" s="33">
        <v>10248.5</v>
      </c>
      <c r="AB187" s="33">
        <v>159107.06</v>
      </c>
      <c r="AC187" s="33">
        <v>13162.730000000001</v>
      </c>
      <c r="AD187" s="33">
        <v>4072.2599999999998</v>
      </c>
      <c r="AE187" s="33">
        <v>7011.33</v>
      </c>
    </row>
    <row r="188" spans="1:31" ht="15.95" hidden="1" customHeight="1" outlineLevel="2" x14ac:dyDescent="0.2">
      <c r="B188" s="2" t="s">
        <v>227</v>
      </c>
      <c r="C188" s="2" t="s">
        <v>221</v>
      </c>
      <c r="D188" s="2" t="s">
        <v>401</v>
      </c>
      <c r="E188" s="27">
        <f>SUM(F188:AE188)</f>
        <v>96926.14</v>
      </c>
      <c r="F188" s="33">
        <v>681.55</v>
      </c>
      <c r="G188" s="33">
        <v>826.92000000000007</v>
      </c>
      <c r="H188" s="33">
        <v>340.69</v>
      </c>
      <c r="I188" s="33">
        <v>480.87</v>
      </c>
      <c r="J188" s="33">
        <v>0</v>
      </c>
      <c r="K188" s="33">
        <v>135.38999999999999</v>
      </c>
      <c r="L188" s="33">
        <v>8695.25</v>
      </c>
      <c r="M188" s="33">
        <v>0</v>
      </c>
      <c r="N188" s="33">
        <v>15240.810000000001</v>
      </c>
      <c r="O188" s="33">
        <v>916.9</v>
      </c>
      <c r="P188" s="33">
        <v>26922.55</v>
      </c>
      <c r="Q188" s="33">
        <v>0</v>
      </c>
      <c r="R188" s="33">
        <v>0</v>
      </c>
      <c r="S188" s="33">
        <v>0</v>
      </c>
      <c r="T188" s="33">
        <v>0</v>
      </c>
      <c r="U188" s="33">
        <v>0</v>
      </c>
      <c r="V188" s="33">
        <v>0</v>
      </c>
      <c r="W188" s="33">
        <v>6291.4600000000009</v>
      </c>
      <c r="X188" s="33">
        <v>2978.53</v>
      </c>
      <c r="Y188" s="33">
        <v>1549.85</v>
      </c>
      <c r="Z188" s="33">
        <v>1121.5899999999999</v>
      </c>
      <c r="AA188" s="33">
        <v>0</v>
      </c>
      <c r="AB188" s="33">
        <v>27285.739999999998</v>
      </c>
      <c r="AC188" s="33">
        <v>2255.98</v>
      </c>
      <c r="AD188" s="33">
        <v>0</v>
      </c>
      <c r="AE188" s="33">
        <v>1202.06</v>
      </c>
    </row>
    <row r="189" spans="1:31" ht="15.95" hidden="1" customHeight="1" outlineLevel="2" x14ac:dyDescent="0.2">
      <c r="B189" s="2" t="s">
        <v>227</v>
      </c>
      <c r="C189" s="2" t="s">
        <v>222</v>
      </c>
      <c r="D189" s="2" t="s">
        <v>402</v>
      </c>
      <c r="E189" s="27">
        <f>SUM(F189:AE189)</f>
        <v>256059.62000000002</v>
      </c>
      <c r="F189" s="33">
        <v>1521.05</v>
      </c>
      <c r="G189" s="33">
        <v>1897.1699999999998</v>
      </c>
      <c r="H189" s="33">
        <v>782.54</v>
      </c>
      <c r="I189" s="33">
        <v>1103.3100000000002</v>
      </c>
      <c r="J189" s="33">
        <v>12449.8</v>
      </c>
      <c r="K189" s="33">
        <v>1900.66</v>
      </c>
      <c r="L189" s="33">
        <v>29614.620000000006</v>
      </c>
      <c r="M189" s="33">
        <v>696.28</v>
      </c>
      <c r="N189" s="33">
        <v>34968.070000000007</v>
      </c>
      <c r="O189" s="33">
        <v>1939.21</v>
      </c>
      <c r="P189" s="33">
        <v>39679.150000000009</v>
      </c>
      <c r="Q189" s="33">
        <v>2342.04</v>
      </c>
      <c r="R189" s="33">
        <v>17.36</v>
      </c>
      <c r="S189" s="33">
        <v>0</v>
      </c>
      <c r="T189" s="33">
        <v>682.22</v>
      </c>
      <c r="U189" s="33">
        <v>20209.439999999999</v>
      </c>
      <c r="V189" s="33">
        <v>1414.3</v>
      </c>
      <c r="W189" s="33">
        <v>19186.070000000003</v>
      </c>
      <c r="X189" s="33">
        <v>2018.29</v>
      </c>
      <c r="Y189" s="33">
        <v>5166.4799999999996</v>
      </c>
      <c r="Z189" s="33">
        <v>2573.2800000000002</v>
      </c>
      <c r="AA189" s="33">
        <v>3780.04</v>
      </c>
      <c r="AB189" s="33">
        <v>62579.799999999996</v>
      </c>
      <c r="AC189" s="33">
        <v>5178.66</v>
      </c>
      <c r="AD189" s="33">
        <v>1601.85</v>
      </c>
      <c r="AE189" s="33">
        <v>2757.9300000000003</v>
      </c>
    </row>
    <row r="190" spans="1:31" ht="15.95" hidden="1" customHeight="1" outlineLevel="2" x14ac:dyDescent="0.2">
      <c r="B190" s="2" t="s">
        <v>227</v>
      </c>
      <c r="C190" s="2" t="s">
        <v>223</v>
      </c>
      <c r="D190" s="2" t="s">
        <v>403</v>
      </c>
      <c r="E190" s="27">
        <f>SUM(F190:AE190)</f>
        <v>159207.35</v>
      </c>
      <c r="F190" s="33">
        <v>1217.48</v>
      </c>
      <c r="G190" s="33">
        <v>1523.3300000000002</v>
      </c>
      <c r="H190" s="33">
        <v>0</v>
      </c>
      <c r="I190" s="33">
        <v>885.92</v>
      </c>
      <c r="J190" s="33">
        <v>9996.5000000000018</v>
      </c>
      <c r="K190" s="33">
        <v>249.18</v>
      </c>
      <c r="L190" s="33">
        <v>21552.640000000003</v>
      </c>
      <c r="M190" s="33">
        <v>0</v>
      </c>
      <c r="N190" s="33">
        <v>28076.86</v>
      </c>
      <c r="O190" s="33">
        <v>0</v>
      </c>
      <c r="P190" s="33">
        <v>0</v>
      </c>
      <c r="Q190" s="33">
        <v>0</v>
      </c>
      <c r="R190" s="33">
        <v>17.36</v>
      </c>
      <c r="S190" s="33">
        <v>0</v>
      </c>
      <c r="T190" s="33">
        <v>547.83000000000004</v>
      </c>
      <c r="U190" s="33">
        <v>16232.609999999999</v>
      </c>
      <c r="V190" s="33">
        <v>0</v>
      </c>
      <c r="W190" s="33">
        <v>11589.02</v>
      </c>
      <c r="X190" s="33">
        <v>177.79</v>
      </c>
      <c r="Y190" s="33">
        <v>4148.2700000000004</v>
      </c>
      <c r="Z190" s="33">
        <v>2066.19</v>
      </c>
      <c r="AA190" s="33">
        <v>3035.47</v>
      </c>
      <c r="AB190" s="33">
        <v>50248.91</v>
      </c>
      <c r="AC190" s="33">
        <v>4158.8</v>
      </c>
      <c r="AD190" s="33">
        <v>1268.69</v>
      </c>
      <c r="AE190" s="33">
        <v>2214.5</v>
      </c>
    </row>
    <row r="191" spans="1:31" ht="15.95" hidden="1" customHeight="1" outlineLevel="2" x14ac:dyDescent="0.2">
      <c r="B191" s="2" t="s">
        <v>227</v>
      </c>
      <c r="C191" s="2" t="s">
        <v>224</v>
      </c>
      <c r="D191" s="2" t="s">
        <v>404</v>
      </c>
      <c r="E191" s="27">
        <f>SUM(F191:AE191)</f>
        <v>60536.55</v>
      </c>
      <c r="F191" s="33">
        <v>382.8</v>
      </c>
      <c r="G191" s="33">
        <v>497.29</v>
      </c>
      <c r="H191" s="33">
        <v>205.11</v>
      </c>
      <c r="I191" s="33">
        <v>289.19999999999993</v>
      </c>
      <c r="J191" s="33">
        <v>3262.6699999999996</v>
      </c>
      <c r="K191" s="33">
        <v>498.27000000000004</v>
      </c>
      <c r="L191" s="33">
        <v>2876.46</v>
      </c>
      <c r="M191" s="33">
        <v>182.51999999999998</v>
      </c>
      <c r="N191" s="33">
        <v>9166.18</v>
      </c>
      <c r="O191" s="33">
        <v>508.3</v>
      </c>
      <c r="P191" s="33">
        <v>10328.950000000001</v>
      </c>
      <c r="Q191" s="33">
        <v>613.92999999999995</v>
      </c>
      <c r="R191" s="33">
        <v>8.67</v>
      </c>
      <c r="S191" s="33">
        <v>0</v>
      </c>
      <c r="T191" s="33">
        <v>178.88</v>
      </c>
      <c r="U191" s="33">
        <v>5300.01</v>
      </c>
      <c r="V191" s="33">
        <v>370.73</v>
      </c>
      <c r="W191" s="33">
        <v>4218.5700000000006</v>
      </c>
      <c r="X191" s="33">
        <v>536.41999999999996</v>
      </c>
      <c r="Y191" s="33">
        <v>531.83999999999992</v>
      </c>
      <c r="Z191" s="33">
        <v>674.51</v>
      </c>
      <c r="AA191" s="33">
        <v>990.93999999999994</v>
      </c>
      <c r="AB191" s="33">
        <v>16413.849999999999</v>
      </c>
      <c r="AC191" s="33">
        <v>1357.6100000000001</v>
      </c>
      <c r="AD191" s="33">
        <v>419.91</v>
      </c>
      <c r="AE191" s="33">
        <v>722.93000000000006</v>
      </c>
    </row>
    <row r="192" spans="1:31" ht="15.95" customHeight="1" outlineLevel="1" collapsed="1" x14ac:dyDescent="0.2">
      <c r="A192" s="1">
        <v>28</v>
      </c>
      <c r="B192" s="13" t="s">
        <v>228</v>
      </c>
      <c r="D192" s="19" t="s">
        <v>229</v>
      </c>
      <c r="E192" s="27">
        <f t="shared" ref="E192:AE192" si="28">SUBTOTAL(9,E187:E191)</f>
        <v>1425551.2300000002</v>
      </c>
      <c r="F192" s="33">
        <f t="shared" si="28"/>
        <v>7745.7000000000016</v>
      </c>
      <c r="G192" s="33">
        <f t="shared" si="28"/>
        <v>9567.7800000000007</v>
      </c>
      <c r="H192" s="33">
        <f t="shared" si="28"/>
        <v>3314.2000000000003</v>
      </c>
      <c r="I192" s="33">
        <f t="shared" si="28"/>
        <v>5564.19</v>
      </c>
      <c r="J192" s="33">
        <f t="shared" si="28"/>
        <v>57364.590000000004</v>
      </c>
      <c r="K192" s="33">
        <f t="shared" si="28"/>
        <v>7607.7900000000027</v>
      </c>
      <c r="L192" s="33">
        <f t="shared" si="28"/>
        <v>138022.33000000002</v>
      </c>
      <c r="M192" s="33">
        <f t="shared" si="28"/>
        <v>2648.85</v>
      </c>
      <c r="N192" s="33">
        <f t="shared" si="28"/>
        <v>176347.22999999998</v>
      </c>
      <c r="O192" s="33">
        <f t="shared" si="28"/>
        <v>13642.119999999999</v>
      </c>
      <c r="P192" s="33">
        <f t="shared" si="28"/>
        <v>334788.67</v>
      </c>
      <c r="Q192" s="33">
        <f t="shared" si="28"/>
        <v>8909.7200000000012</v>
      </c>
      <c r="R192" s="33">
        <f t="shared" si="28"/>
        <v>15283.2</v>
      </c>
      <c r="S192" s="33">
        <f t="shared" si="28"/>
        <v>0</v>
      </c>
      <c r="T192" s="33">
        <f t="shared" si="28"/>
        <v>9951.8299999999981</v>
      </c>
      <c r="U192" s="33">
        <f t="shared" si="28"/>
        <v>93136.799999999988</v>
      </c>
      <c r="V192" s="33">
        <f t="shared" si="28"/>
        <v>5380.7099999999991</v>
      </c>
      <c r="W192" s="33">
        <f t="shared" si="28"/>
        <v>90057.97</v>
      </c>
      <c r="X192" s="33">
        <f t="shared" si="28"/>
        <v>27635.739999999998</v>
      </c>
      <c r="Y192" s="33">
        <f t="shared" si="28"/>
        <v>24528.840000000004</v>
      </c>
      <c r="Z192" s="33">
        <f t="shared" si="28"/>
        <v>12977.42</v>
      </c>
      <c r="AA192" s="33">
        <f t="shared" si="28"/>
        <v>18054.95</v>
      </c>
      <c r="AB192" s="33">
        <f t="shared" ref="AB192" si="29">SUBTOTAL(9,AB187:AB191)</f>
        <v>315635.36</v>
      </c>
      <c r="AC192" s="33">
        <f t="shared" si="28"/>
        <v>26113.780000000002</v>
      </c>
      <c r="AD192" s="33">
        <f t="shared" si="28"/>
        <v>7362.7099999999991</v>
      </c>
      <c r="AE192" s="33">
        <f t="shared" si="28"/>
        <v>13908.75</v>
      </c>
    </row>
    <row r="193" spans="1:31" ht="15.95" customHeight="1" outlineLevel="1" x14ac:dyDescent="0.2">
      <c r="A193" s="1">
        <v>29</v>
      </c>
      <c r="B193" s="13"/>
      <c r="D193" s="19" t="s">
        <v>230</v>
      </c>
      <c r="E193" s="27"/>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row>
    <row r="194" spans="1:31" ht="15.95" hidden="1" customHeight="1" outlineLevel="2" x14ac:dyDescent="0.2">
      <c r="B194" s="2" t="s">
        <v>231</v>
      </c>
      <c r="C194" s="2" t="s">
        <v>232</v>
      </c>
      <c r="D194" s="2" t="s">
        <v>405</v>
      </c>
      <c r="E194" s="27">
        <f t="shared" ref="E194:E230" si="30">SUM(F194:AE194)</f>
        <v>0</v>
      </c>
      <c r="F194" s="33">
        <v>0</v>
      </c>
      <c r="G194" s="33">
        <v>0</v>
      </c>
      <c r="H194" s="33">
        <v>0</v>
      </c>
      <c r="I194" s="33">
        <v>0</v>
      </c>
      <c r="J194" s="33">
        <v>0</v>
      </c>
      <c r="K194" s="33">
        <v>0</v>
      </c>
      <c r="L194" s="33">
        <v>0</v>
      </c>
      <c r="M194" s="33">
        <v>0</v>
      </c>
      <c r="N194" s="33">
        <v>0</v>
      </c>
      <c r="O194" s="33">
        <v>0</v>
      </c>
      <c r="P194" s="33">
        <v>0</v>
      </c>
      <c r="Q194" s="33">
        <v>0</v>
      </c>
      <c r="R194" s="33">
        <v>0</v>
      </c>
      <c r="S194" s="33">
        <v>0</v>
      </c>
      <c r="T194" s="33">
        <v>0</v>
      </c>
      <c r="U194" s="33">
        <v>0</v>
      </c>
      <c r="V194" s="33">
        <v>0</v>
      </c>
      <c r="W194" s="33">
        <v>0</v>
      </c>
      <c r="X194" s="33">
        <v>0</v>
      </c>
      <c r="Y194" s="33">
        <v>0</v>
      </c>
      <c r="Z194" s="33">
        <v>0</v>
      </c>
      <c r="AA194" s="33">
        <v>0</v>
      </c>
      <c r="AB194" s="33">
        <v>0</v>
      </c>
      <c r="AC194" s="33">
        <v>0</v>
      </c>
      <c r="AD194" s="33">
        <v>0</v>
      </c>
      <c r="AE194" s="33">
        <v>0</v>
      </c>
    </row>
    <row r="195" spans="1:31" ht="15.95" hidden="1" customHeight="1" outlineLevel="2" x14ac:dyDescent="0.2">
      <c r="B195" s="2" t="s">
        <v>231</v>
      </c>
      <c r="C195" s="2" t="s">
        <v>220</v>
      </c>
      <c r="D195" s="2" t="s">
        <v>400</v>
      </c>
      <c r="E195" s="27">
        <f t="shared" si="30"/>
        <v>167705.16999999995</v>
      </c>
      <c r="F195" s="33">
        <v>327.47000000000003</v>
      </c>
      <c r="G195" s="33">
        <v>3440.82</v>
      </c>
      <c r="H195" s="33">
        <v>1380.2499999999995</v>
      </c>
      <c r="I195" s="33">
        <v>2725.3599999999997</v>
      </c>
      <c r="J195" s="33">
        <v>0</v>
      </c>
      <c r="K195" s="33">
        <v>2638.1899999999996</v>
      </c>
      <c r="L195" s="33">
        <v>38792.129999999997</v>
      </c>
      <c r="M195" s="33">
        <v>0</v>
      </c>
      <c r="N195" s="33">
        <v>2064.44</v>
      </c>
      <c r="O195" s="33">
        <v>2784.84</v>
      </c>
      <c r="P195" s="33">
        <v>0</v>
      </c>
      <c r="Q195" s="33">
        <v>4023.8300000000004</v>
      </c>
      <c r="R195" s="33">
        <v>4566.7000000000007</v>
      </c>
      <c r="S195" s="33">
        <v>0</v>
      </c>
      <c r="T195" s="33">
        <v>5547.29</v>
      </c>
      <c r="U195" s="33">
        <v>37124.83</v>
      </c>
      <c r="V195" s="33">
        <v>2722.8300000000004</v>
      </c>
      <c r="W195" s="33">
        <v>27921.950000000004</v>
      </c>
      <c r="X195" s="33">
        <v>11988.08</v>
      </c>
      <c r="Y195" s="33">
        <v>10569.04</v>
      </c>
      <c r="Z195" s="33">
        <v>0</v>
      </c>
      <c r="AA195" s="33">
        <v>4907.83</v>
      </c>
      <c r="AB195" s="33">
        <v>4045.7400000000002</v>
      </c>
      <c r="AC195" s="33">
        <v>133.55000000000001</v>
      </c>
      <c r="AD195" s="33">
        <v>0</v>
      </c>
      <c r="AE195" s="33">
        <v>0</v>
      </c>
    </row>
    <row r="196" spans="1:31" ht="15.95" hidden="1" customHeight="1" outlineLevel="2" x14ac:dyDescent="0.2">
      <c r="B196" s="2" t="s">
        <v>231</v>
      </c>
      <c r="C196" s="2" t="s">
        <v>221</v>
      </c>
      <c r="D196" s="2" t="s">
        <v>401</v>
      </c>
      <c r="E196" s="27">
        <f t="shared" si="30"/>
        <v>14536.31</v>
      </c>
      <c r="F196" s="33">
        <v>56.150000000000006</v>
      </c>
      <c r="G196" s="33">
        <v>589.89999999999986</v>
      </c>
      <c r="H196" s="33">
        <v>236.79999999999998</v>
      </c>
      <c r="I196" s="33">
        <v>467.24</v>
      </c>
      <c r="J196" s="33">
        <v>0</v>
      </c>
      <c r="K196" s="33">
        <v>53.530000000000015</v>
      </c>
      <c r="L196" s="33">
        <v>4670.24</v>
      </c>
      <c r="M196" s="33">
        <v>0</v>
      </c>
      <c r="N196" s="33">
        <v>353.89</v>
      </c>
      <c r="O196" s="33">
        <v>130.69</v>
      </c>
      <c r="P196" s="33">
        <v>0</v>
      </c>
      <c r="Q196" s="33">
        <v>0</v>
      </c>
      <c r="R196" s="33">
        <v>0</v>
      </c>
      <c r="S196" s="33">
        <v>0</v>
      </c>
      <c r="T196" s="33">
        <v>0</v>
      </c>
      <c r="U196" s="33">
        <v>0</v>
      </c>
      <c r="V196" s="33">
        <v>0</v>
      </c>
      <c r="W196" s="33">
        <v>4515.6100000000006</v>
      </c>
      <c r="X196" s="33">
        <v>1483.0899999999997</v>
      </c>
      <c r="Y196" s="33">
        <v>1262.5500000000002</v>
      </c>
      <c r="Z196" s="33">
        <v>0</v>
      </c>
      <c r="AA196" s="33">
        <v>0</v>
      </c>
      <c r="AB196" s="33">
        <v>693.7</v>
      </c>
      <c r="AC196" s="33">
        <v>22.919999999999998</v>
      </c>
      <c r="AD196" s="33">
        <v>0</v>
      </c>
      <c r="AE196" s="33">
        <v>0</v>
      </c>
    </row>
    <row r="197" spans="1:31" ht="15.95" hidden="1" customHeight="1" outlineLevel="2" x14ac:dyDescent="0.2">
      <c r="B197" s="2" t="s">
        <v>231</v>
      </c>
      <c r="C197" s="2" t="s">
        <v>222</v>
      </c>
      <c r="D197" s="2" t="s">
        <v>402</v>
      </c>
      <c r="E197" s="27">
        <f t="shared" si="30"/>
        <v>58585.1</v>
      </c>
      <c r="F197" s="33">
        <v>128.78</v>
      </c>
      <c r="G197" s="33">
        <v>1353.45</v>
      </c>
      <c r="H197" s="33">
        <v>543.88000000000011</v>
      </c>
      <c r="I197" s="33">
        <v>1072.0099999999998</v>
      </c>
      <c r="J197" s="33">
        <v>0</v>
      </c>
      <c r="K197" s="33">
        <v>1039.3900000000001</v>
      </c>
      <c r="L197" s="33">
        <v>15259.239999999998</v>
      </c>
      <c r="M197" s="33">
        <v>0</v>
      </c>
      <c r="N197" s="33">
        <v>812.00999999999988</v>
      </c>
      <c r="O197" s="33">
        <v>795.66</v>
      </c>
      <c r="P197" s="33">
        <v>0</v>
      </c>
      <c r="Q197" s="33">
        <v>1582.87</v>
      </c>
      <c r="R197" s="33">
        <v>0</v>
      </c>
      <c r="S197" s="33">
        <v>0</v>
      </c>
      <c r="T197" s="33">
        <v>483.68</v>
      </c>
      <c r="U197" s="33">
        <v>14598.23</v>
      </c>
      <c r="V197" s="33">
        <v>1070.9899999999998</v>
      </c>
      <c r="W197" s="33">
        <v>10984.07</v>
      </c>
      <c r="X197" s="33">
        <v>1317.6599999999999</v>
      </c>
      <c r="Y197" s="33">
        <v>4158.12</v>
      </c>
      <c r="Z197" s="33">
        <v>0</v>
      </c>
      <c r="AA197" s="33">
        <v>1740.95</v>
      </c>
      <c r="AB197" s="33">
        <v>1591.53</v>
      </c>
      <c r="AC197" s="33">
        <v>52.58</v>
      </c>
      <c r="AD197" s="33">
        <v>0</v>
      </c>
      <c r="AE197" s="33">
        <v>0</v>
      </c>
    </row>
    <row r="198" spans="1:31" ht="15.95" hidden="1" customHeight="1" outlineLevel="2" x14ac:dyDescent="0.2">
      <c r="B198" s="2" t="s">
        <v>231</v>
      </c>
      <c r="C198" s="2" t="s">
        <v>223</v>
      </c>
      <c r="D198" s="2" t="s">
        <v>403</v>
      </c>
      <c r="E198" s="27">
        <f t="shared" si="30"/>
        <v>41419.929999999993</v>
      </c>
      <c r="F198" s="33">
        <v>103.41000000000001</v>
      </c>
      <c r="G198" s="33">
        <v>1086.7700000000002</v>
      </c>
      <c r="H198" s="33">
        <v>0</v>
      </c>
      <c r="I198" s="33">
        <v>860.80000000000007</v>
      </c>
      <c r="J198" s="33">
        <v>0</v>
      </c>
      <c r="K198" s="33">
        <v>98.49</v>
      </c>
      <c r="L198" s="33">
        <v>12129.61</v>
      </c>
      <c r="M198" s="33">
        <v>0</v>
      </c>
      <c r="N198" s="33">
        <v>652</v>
      </c>
      <c r="O198" s="33">
        <v>0</v>
      </c>
      <c r="P198" s="33">
        <v>0</v>
      </c>
      <c r="Q198" s="33">
        <v>0</v>
      </c>
      <c r="R198" s="33">
        <v>0</v>
      </c>
      <c r="S198" s="33">
        <v>0</v>
      </c>
      <c r="T198" s="33">
        <v>388.39000000000004</v>
      </c>
      <c r="U198" s="33">
        <v>11725.55</v>
      </c>
      <c r="V198" s="33">
        <v>0</v>
      </c>
      <c r="W198" s="33">
        <v>8317.9299999999985</v>
      </c>
      <c r="X198" s="33">
        <v>0</v>
      </c>
      <c r="Y198" s="33">
        <v>3338.6099999999997</v>
      </c>
      <c r="Z198" s="33">
        <v>0</v>
      </c>
      <c r="AA198" s="33">
        <v>1398.0900000000001</v>
      </c>
      <c r="AB198" s="33">
        <v>1278.0899999999999</v>
      </c>
      <c r="AC198" s="33">
        <v>42.19</v>
      </c>
      <c r="AD198" s="33">
        <v>0</v>
      </c>
      <c r="AE198" s="33">
        <v>0</v>
      </c>
    </row>
    <row r="199" spans="1:31" ht="15.95" hidden="1" customHeight="1" outlineLevel="2" x14ac:dyDescent="0.2">
      <c r="B199" s="2" t="s">
        <v>231</v>
      </c>
      <c r="C199" s="2" t="s">
        <v>224</v>
      </c>
      <c r="D199" s="2" t="s">
        <v>404</v>
      </c>
      <c r="E199" s="27">
        <f t="shared" si="30"/>
        <v>11567.24</v>
      </c>
      <c r="F199" s="33">
        <v>33.770000000000003</v>
      </c>
      <c r="G199" s="33">
        <v>354.78</v>
      </c>
      <c r="H199" s="33">
        <v>142.57999999999998</v>
      </c>
      <c r="I199" s="33">
        <v>281.02</v>
      </c>
      <c r="J199" s="33">
        <v>0</v>
      </c>
      <c r="K199" s="33">
        <v>272.45999999999998</v>
      </c>
      <c r="L199" s="33">
        <v>1462.93</v>
      </c>
      <c r="M199" s="33">
        <v>0</v>
      </c>
      <c r="N199" s="33">
        <v>212.91</v>
      </c>
      <c r="O199" s="33">
        <v>208.57999999999998</v>
      </c>
      <c r="P199" s="33">
        <v>0</v>
      </c>
      <c r="Q199" s="33">
        <v>414.92</v>
      </c>
      <c r="R199" s="33">
        <v>0</v>
      </c>
      <c r="S199" s="33">
        <v>0</v>
      </c>
      <c r="T199" s="33">
        <v>126.82999999999998</v>
      </c>
      <c r="U199" s="33">
        <v>3828.44</v>
      </c>
      <c r="V199" s="33">
        <v>280.78000000000003</v>
      </c>
      <c r="W199" s="33">
        <v>2278.39</v>
      </c>
      <c r="X199" s="33">
        <v>350.78</v>
      </c>
      <c r="Y199" s="33">
        <v>430.72</v>
      </c>
      <c r="Z199" s="33">
        <v>0</v>
      </c>
      <c r="AA199" s="33">
        <v>456.41</v>
      </c>
      <c r="AB199" s="33">
        <v>417.2</v>
      </c>
      <c r="AC199" s="33">
        <v>13.74</v>
      </c>
      <c r="AD199" s="33">
        <v>0</v>
      </c>
      <c r="AE199" s="33">
        <v>0</v>
      </c>
    </row>
    <row r="200" spans="1:31" ht="15.95" hidden="1" customHeight="1" outlineLevel="2" x14ac:dyDescent="0.2">
      <c r="B200" s="2" t="s">
        <v>231</v>
      </c>
      <c r="C200" s="2" t="s">
        <v>208</v>
      </c>
      <c r="D200" s="2" t="s">
        <v>395</v>
      </c>
      <c r="E200" s="27">
        <f t="shared" si="30"/>
        <v>23363.009999999995</v>
      </c>
      <c r="F200" s="33">
        <v>0</v>
      </c>
      <c r="G200" s="33">
        <v>0</v>
      </c>
      <c r="H200" s="33">
        <v>23363.009999999995</v>
      </c>
      <c r="I200" s="33">
        <v>0</v>
      </c>
      <c r="J200" s="33">
        <v>0</v>
      </c>
      <c r="K200" s="33">
        <v>0</v>
      </c>
      <c r="L200" s="33">
        <v>0</v>
      </c>
      <c r="M200" s="33">
        <v>0</v>
      </c>
      <c r="N200" s="33">
        <v>0</v>
      </c>
      <c r="O200" s="33">
        <v>0</v>
      </c>
      <c r="P200" s="33">
        <v>0</v>
      </c>
      <c r="Q200" s="33">
        <v>0</v>
      </c>
      <c r="R200" s="33">
        <v>0</v>
      </c>
      <c r="S200" s="33">
        <v>0</v>
      </c>
      <c r="T200" s="33">
        <v>0</v>
      </c>
      <c r="U200" s="33">
        <v>0</v>
      </c>
      <c r="V200" s="33">
        <v>0</v>
      </c>
      <c r="W200" s="33">
        <v>0</v>
      </c>
      <c r="X200" s="33">
        <v>0</v>
      </c>
      <c r="Y200" s="33">
        <v>0</v>
      </c>
      <c r="Z200" s="33">
        <v>0</v>
      </c>
      <c r="AA200" s="33">
        <v>0</v>
      </c>
      <c r="AB200" s="33">
        <v>0</v>
      </c>
      <c r="AC200" s="33">
        <v>0</v>
      </c>
      <c r="AD200" s="33">
        <v>0</v>
      </c>
      <c r="AE200" s="33">
        <v>0</v>
      </c>
    </row>
    <row r="201" spans="1:31" ht="15.95" hidden="1" customHeight="1" outlineLevel="2" x14ac:dyDescent="0.2">
      <c r="B201" s="2" t="s">
        <v>231</v>
      </c>
      <c r="C201" s="2" t="s">
        <v>209</v>
      </c>
      <c r="D201" s="2" t="s">
        <v>396</v>
      </c>
      <c r="E201" s="27">
        <f t="shared" si="30"/>
        <v>880394.39000000013</v>
      </c>
      <c r="F201" s="33">
        <v>0</v>
      </c>
      <c r="G201" s="33">
        <v>0</v>
      </c>
      <c r="H201" s="33">
        <v>0</v>
      </c>
      <c r="I201" s="33">
        <v>0</v>
      </c>
      <c r="J201" s="33">
        <v>0</v>
      </c>
      <c r="K201" s="33">
        <v>0</v>
      </c>
      <c r="L201" s="33">
        <v>301525.34999999998</v>
      </c>
      <c r="M201" s="33">
        <v>0</v>
      </c>
      <c r="N201" s="33">
        <v>0</v>
      </c>
      <c r="O201" s="33">
        <v>0</v>
      </c>
      <c r="P201" s="33">
        <v>0</v>
      </c>
      <c r="Q201" s="33">
        <v>0</v>
      </c>
      <c r="R201" s="33">
        <v>38488.39</v>
      </c>
      <c r="S201" s="33">
        <v>0</v>
      </c>
      <c r="T201" s="33">
        <v>46756.100000000006</v>
      </c>
      <c r="U201" s="33">
        <v>312791.54000000004</v>
      </c>
      <c r="V201" s="33">
        <v>0</v>
      </c>
      <c r="W201" s="33">
        <v>49115.429999999993</v>
      </c>
      <c r="X201" s="33">
        <v>0</v>
      </c>
      <c r="Y201" s="33">
        <v>80916.160000000003</v>
      </c>
      <c r="Z201" s="33">
        <v>0</v>
      </c>
      <c r="AA201" s="33">
        <v>50801.42</v>
      </c>
      <c r="AB201" s="33">
        <v>0</v>
      </c>
      <c r="AC201" s="33">
        <v>0</v>
      </c>
      <c r="AD201" s="33">
        <v>0</v>
      </c>
      <c r="AE201" s="33">
        <v>0</v>
      </c>
    </row>
    <row r="202" spans="1:31" ht="15.95" hidden="1" customHeight="1" outlineLevel="2" x14ac:dyDescent="0.2">
      <c r="B202" s="2" t="s">
        <v>231</v>
      </c>
      <c r="C202" s="2" t="s">
        <v>210</v>
      </c>
      <c r="D202" s="2" t="s">
        <v>397</v>
      </c>
      <c r="E202" s="27">
        <f t="shared" si="30"/>
        <v>0</v>
      </c>
      <c r="F202" s="33">
        <v>0</v>
      </c>
      <c r="G202" s="33">
        <v>0</v>
      </c>
      <c r="H202" s="33">
        <v>0</v>
      </c>
      <c r="I202" s="33">
        <v>0</v>
      </c>
      <c r="J202" s="33">
        <v>0</v>
      </c>
      <c r="K202" s="33">
        <v>0</v>
      </c>
      <c r="L202" s="33">
        <v>0</v>
      </c>
      <c r="M202" s="33">
        <v>0</v>
      </c>
      <c r="N202" s="33">
        <v>0</v>
      </c>
      <c r="O202" s="33">
        <v>0</v>
      </c>
      <c r="P202" s="33">
        <v>0</v>
      </c>
      <c r="Q202" s="33">
        <v>0</v>
      </c>
      <c r="R202" s="33">
        <v>0</v>
      </c>
      <c r="S202" s="33">
        <v>0</v>
      </c>
      <c r="T202" s="33">
        <v>0</v>
      </c>
      <c r="U202" s="33">
        <v>0</v>
      </c>
      <c r="V202" s="33">
        <v>0</v>
      </c>
      <c r="W202" s="33">
        <v>0</v>
      </c>
      <c r="X202" s="33">
        <v>0</v>
      </c>
      <c r="Y202" s="33">
        <v>0</v>
      </c>
      <c r="Z202" s="33">
        <v>0</v>
      </c>
      <c r="AA202" s="33">
        <v>0</v>
      </c>
      <c r="AB202" s="33">
        <v>0</v>
      </c>
      <c r="AC202" s="33">
        <v>0</v>
      </c>
      <c r="AD202" s="33">
        <v>0</v>
      </c>
      <c r="AE202" s="33">
        <v>0</v>
      </c>
    </row>
    <row r="203" spans="1:31" ht="15.95" hidden="1" customHeight="1" outlineLevel="2" x14ac:dyDescent="0.2">
      <c r="B203" s="2" t="s">
        <v>231</v>
      </c>
      <c r="C203" s="2" t="s">
        <v>211</v>
      </c>
      <c r="D203" s="2" t="s">
        <v>398</v>
      </c>
      <c r="E203" s="27">
        <f t="shared" si="30"/>
        <v>499500.45</v>
      </c>
      <c r="F203" s="33">
        <v>0</v>
      </c>
      <c r="G203" s="33">
        <v>0</v>
      </c>
      <c r="H203" s="33">
        <v>0</v>
      </c>
      <c r="I203" s="33">
        <v>27914.43</v>
      </c>
      <c r="J203" s="33">
        <v>0</v>
      </c>
      <c r="K203" s="33">
        <v>27036.739999999998</v>
      </c>
      <c r="L203" s="33">
        <v>30941.39</v>
      </c>
      <c r="M203" s="33">
        <v>1545</v>
      </c>
      <c r="N203" s="33">
        <v>0</v>
      </c>
      <c r="O203" s="33">
        <v>28522.399999999998</v>
      </c>
      <c r="P203" s="33">
        <v>0</v>
      </c>
      <c r="Q203" s="33">
        <v>41215.56</v>
      </c>
      <c r="R203" s="33">
        <v>0</v>
      </c>
      <c r="S203" s="33">
        <v>0</v>
      </c>
      <c r="T203" s="33">
        <v>0</v>
      </c>
      <c r="U203" s="33">
        <v>0</v>
      </c>
      <c r="V203" s="33">
        <v>27888.7</v>
      </c>
      <c r="W203" s="33">
        <v>226273.65</v>
      </c>
      <c r="X203" s="33">
        <v>78223.63</v>
      </c>
      <c r="Y203" s="33">
        <v>9938.9500000000007</v>
      </c>
      <c r="Z203" s="33">
        <v>0</v>
      </c>
      <c r="AA203" s="33">
        <v>0</v>
      </c>
      <c r="AB203" s="33">
        <v>0</v>
      </c>
      <c r="AC203" s="33">
        <v>0</v>
      </c>
      <c r="AD203" s="33">
        <v>0</v>
      </c>
      <c r="AE203" s="33">
        <v>0</v>
      </c>
    </row>
    <row r="204" spans="1:31" ht="15.95" hidden="1" customHeight="1" outlineLevel="2" x14ac:dyDescent="0.2">
      <c r="B204" s="2" t="s">
        <v>231</v>
      </c>
      <c r="C204" s="2" t="s">
        <v>212</v>
      </c>
      <c r="D204" s="2" t="s">
        <v>399</v>
      </c>
      <c r="E204" s="27">
        <f t="shared" si="30"/>
        <v>131119.50999999998</v>
      </c>
      <c r="F204" s="33">
        <v>4287.68</v>
      </c>
      <c r="G204" s="33">
        <v>45059.78</v>
      </c>
      <c r="H204" s="33">
        <v>0</v>
      </c>
      <c r="I204" s="33">
        <v>0</v>
      </c>
      <c r="J204" s="33">
        <v>0</v>
      </c>
      <c r="K204" s="33">
        <v>0</v>
      </c>
      <c r="L204" s="33">
        <v>0</v>
      </c>
      <c r="M204" s="33">
        <v>0</v>
      </c>
      <c r="N204" s="33">
        <v>27036.54</v>
      </c>
      <c r="O204" s="33">
        <v>0</v>
      </c>
      <c r="P204" s="33">
        <v>0</v>
      </c>
      <c r="Q204" s="33">
        <v>0</v>
      </c>
      <c r="R204" s="33">
        <v>0</v>
      </c>
      <c r="S204" s="33">
        <v>0</v>
      </c>
      <c r="T204" s="33">
        <v>0</v>
      </c>
      <c r="U204" s="33">
        <v>0</v>
      </c>
      <c r="V204" s="33">
        <v>0</v>
      </c>
      <c r="W204" s="33">
        <v>0</v>
      </c>
      <c r="X204" s="33">
        <v>0</v>
      </c>
      <c r="Y204" s="33">
        <v>0</v>
      </c>
      <c r="Z204" s="33">
        <v>0</v>
      </c>
      <c r="AA204" s="33">
        <v>0</v>
      </c>
      <c r="AB204" s="33">
        <v>52986.71</v>
      </c>
      <c r="AC204" s="33">
        <v>1748.8000000000002</v>
      </c>
      <c r="AD204" s="33">
        <v>0</v>
      </c>
      <c r="AE204" s="33">
        <v>0</v>
      </c>
    </row>
    <row r="205" spans="1:31" ht="15.95" hidden="1" customHeight="1" outlineLevel="2" x14ac:dyDescent="0.2">
      <c r="B205" s="2" t="s">
        <v>231</v>
      </c>
      <c r="C205" s="2" t="s">
        <v>175</v>
      </c>
      <c r="D205" s="2" t="s">
        <v>369</v>
      </c>
      <c r="E205" s="27">
        <f t="shared" si="30"/>
        <v>80232.469999999987</v>
      </c>
      <c r="F205" s="33">
        <v>12415.26</v>
      </c>
      <c r="G205" s="33">
        <v>0</v>
      </c>
      <c r="H205" s="33">
        <v>0</v>
      </c>
      <c r="I205" s="33">
        <v>0</v>
      </c>
      <c r="J205" s="33">
        <v>0</v>
      </c>
      <c r="K205" s="33">
        <v>0</v>
      </c>
      <c r="L205" s="33">
        <v>0</v>
      </c>
      <c r="M205" s="33">
        <v>0</v>
      </c>
      <c r="N205" s="33">
        <v>0</v>
      </c>
      <c r="O205" s="33">
        <v>0</v>
      </c>
      <c r="P205" s="33">
        <v>0</v>
      </c>
      <c r="Q205" s="33">
        <v>0</v>
      </c>
      <c r="R205" s="33">
        <v>0</v>
      </c>
      <c r="S205" s="33">
        <v>0</v>
      </c>
      <c r="T205" s="33">
        <v>0</v>
      </c>
      <c r="U205" s="33">
        <v>0</v>
      </c>
      <c r="V205" s="33">
        <v>0</v>
      </c>
      <c r="W205" s="33">
        <v>0</v>
      </c>
      <c r="X205" s="33">
        <v>0</v>
      </c>
      <c r="Y205" s="33">
        <v>0</v>
      </c>
      <c r="Z205" s="33">
        <v>0</v>
      </c>
      <c r="AA205" s="33">
        <v>0</v>
      </c>
      <c r="AB205" s="33">
        <v>67817.209999999992</v>
      </c>
      <c r="AC205" s="33">
        <v>0</v>
      </c>
      <c r="AD205" s="33">
        <v>0</v>
      </c>
      <c r="AE205" s="33">
        <v>0</v>
      </c>
    </row>
    <row r="206" spans="1:31" ht="15.95" hidden="1" customHeight="1" outlineLevel="2" x14ac:dyDescent="0.2">
      <c r="B206" s="2" t="s">
        <v>231</v>
      </c>
      <c r="C206" s="2" t="s">
        <v>176</v>
      </c>
      <c r="D206" s="2" t="s">
        <v>370</v>
      </c>
      <c r="E206" s="27">
        <f t="shared" si="30"/>
        <v>0</v>
      </c>
      <c r="F206" s="33">
        <v>0</v>
      </c>
      <c r="G206" s="33">
        <v>0</v>
      </c>
      <c r="H206" s="33">
        <v>0</v>
      </c>
      <c r="I206" s="33">
        <v>0</v>
      </c>
      <c r="J206" s="33">
        <v>0</v>
      </c>
      <c r="K206" s="33">
        <v>0</v>
      </c>
      <c r="L206" s="33">
        <v>0</v>
      </c>
      <c r="M206" s="33">
        <v>0</v>
      </c>
      <c r="N206" s="33">
        <v>0</v>
      </c>
      <c r="O206" s="33">
        <v>0</v>
      </c>
      <c r="P206" s="33">
        <v>0</v>
      </c>
      <c r="Q206" s="33">
        <v>0</v>
      </c>
      <c r="R206" s="33">
        <v>0</v>
      </c>
      <c r="S206" s="33">
        <v>0</v>
      </c>
      <c r="T206" s="33">
        <v>0</v>
      </c>
      <c r="U206" s="33">
        <v>0</v>
      </c>
      <c r="V206" s="33">
        <v>0</v>
      </c>
      <c r="W206" s="33">
        <v>0</v>
      </c>
      <c r="X206" s="33">
        <v>0</v>
      </c>
      <c r="Y206" s="33">
        <v>0</v>
      </c>
      <c r="Z206" s="33">
        <v>0</v>
      </c>
      <c r="AA206" s="33">
        <v>0</v>
      </c>
      <c r="AB206" s="33">
        <v>0</v>
      </c>
      <c r="AC206" s="33">
        <v>0</v>
      </c>
      <c r="AD206" s="33">
        <v>0</v>
      </c>
      <c r="AE206" s="33">
        <v>0</v>
      </c>
    </row>
    <row r="207" spans="1:31" ht="15.95" hidden="1" customHeight="1" outlineLevel="2" x14ac:dyDescent="0.2">
      <c r="B207" s="2" t="s">
        <v>231</v>
      </c>
      <c r="C207" s="2" t="s">
        <v>177</v>
      </c>
      <c r="D207" s="2" t="s">
        <v>371</v>
      </c>
      <c r="E207" s="27">
        <f t="shared" si="30"/>
        <v>0</v>
      </c>
      <c r="F207" s="33">
        <v>0</v>
      </c>
      <c r="G207" s="33">
        <v>0</v>
      </c>
      <c r="H207" s="33">
        <v>0</v>
      </c>
      <c r="I207" s="33">
        <v>0</v>
      </c>
      <c r="J207" s="33">
        <v>0</v>
      </c>
      <c r="K207" s="33">
        <v>0</v>
      </c>
      <c r="L207" s="33">
        <v>0</v>
      </c>
      <c r="M207" s="33">
        <v>0</v>
      </c>
      <c r="N207" s="33">
        <v>0</v>
      </c>
      <c r="O207" s="33">
        <v>0</v>
      </c>
      <c r="P207" s="33">
        <v>0</v>
      </c>
      <c r="Q207" s="33">
        <v>0</v>
      </c>
      <c r="R207" s="33">
        <v>0</v>
      </c>
      <c r="S207" s="33">
        <v>0</v>
      </c>
      <c r="T207" s="33">
        <v>0</v>
      </c>
      <c r="U207" s="33">
        <v>0</v>
      </c>
      <c r="V207" s="33">
        <v>0</v>
      </c>
      <c r="W207" s="33">
        <v>0</v>
      </c>
      <c r="X207" s="33">
        <v>0</v>
      </c>
      <c r="Y207" s="33">
        <v>0</v>
      </c>
      <c r="Z207" s="33">
        <v>0</v>
      </c>
      <c r="AA207" s="33">
        <v>0</v>
      </c>
      <c r="AB207" s="33">
        <v>0</v>
      </c>
      <c r="AC207" s="33">
        <v>0</v>
      </c>
      <c r="AD207" s="33">
        <v>0</v>
      </c>
      <c r="AE207" s="33">
        <v>0</v>
      </c>
    </row>
    <row r="208" spans="1:31" ht="15.95" hidden="1" customHeight="1" outlineLevel="2" x14ac:dyDescent="0.2">
      <c r="B208" s="2" t="s">
        <v>231</v>
      </c>
      <c r="C208" s="2" t="s">
        <v>178</v>
      </c>
      <c r="D208" s="2" t="s">
        <v>372</v>
      </c>
      <c r="E208" s="27">
        <f t="shared" si="30"/>
        <v>93271.91</v>
      </c>
      <c r="F208" s="33">
        <v>0</v>
      </c>
      <c r="G208" s="33">
        <v>0</v>
      </c>
      <c r="H208" s="33">
        <v>0</v>
      </c>
      <c r="I208" s="33">
        <v>0</v>
      </c>
      <c r="J208" s="33">
        <v>0</v>
      </c>
      <c r="K208" s="33">
        <v>0</v>
      </c>
      <c r="L208" s="33">
        <v>0</v>
      </c>
      <c r="M208" s="33">
        <v>0</v>
      </c>
      <c r="N208" s="33">
        <v>0</v>
      </c>
      <c r="O208" s="33">
        <v>0</v>
      </c>
      <c r="P208" s="33">
        <v>0</v>
      </c>
      <c r="Q208" s="33">
        <v>0</v>
      </c>
      <c r="R208" s="33">
        <v>0</v>
      </c>
      <c r="S208" s="33">
        <v>0</v>
      </c>
      <c r="T208" s="33">
        <v>23481.439999999999</v>
      </c>
      <c r="U208" s="33">
        <v>0</v>
      </c>
      <c r="V208" s="33">
        <v>0</v>
      </c>
      <c r="W208" s="33">
        <v>0</v>
      </c>
      <c r="X208" s="33">
        <v>0</v>
      </c>
      <c r="Y208" s="33">
        <v>69790.47</v>
      </c>
      <c r="Z208" s="33">
        <v>0</v>
      </c>
      <c r="AA208" s="33">
        <v>0</v>
      </c>
      <c r="AB208" s="33">
        <v>0</v>
      </c>
      <c r="AC208" s="33">
        <v>0</v>
      </c>
      <c r="AD208" s="33">
        <v>0</v>
      </c>
      <c r="AE208" s="33">
        <v>0</v>
      </c>
    </row>
    <row r="209" spans="2:31" ht="15.95" hidden="1" customHeight="1" outlineLevel="2" x14ac:dyDescent="0.2">
      <c r="B209" s="2" t="s">
        <v>231</v>
      </c>
      <c r="C209" s="2" t="s">
        <v>179</v>
      </c>
      <c r="D209" s="2" t="s">
        <v>373</v>
      </c>
      <c r="E209" s="27">
        <f t="shared" si="30"/>
        <v>427687.26</v>
      </c>
      <c r="F209" s="33">
        <v>0</v>
      </c>
      <c r="G209" s="33">
        <v>0</v>
      </c>
      <c r="H209" s="33">
        <v>0</v>
      </c>
      <c r="I209" s="33">
        <v>0</v>
      </c>
      <c r="J209" s="33">
        <v>0</v>
      </c>
      <c r="K209" s="33">
        <v>0</v>
      </c>
      <c r="L209" s="33">
        <v>383342.64</v>
      </c>
      <c r="M209" s="33">
        <v>0</v>
      </c>
      <c r="N209" s="33">
        <v>0</v>
      </c>
      <c r="O209" s="33">
        <v>0</v>
      </c>
      <c r="P209" s="33">
        <v>0</v>
      </c>
      <c r="Q209" s="33">
        <v>0</v>
      </c>
      <c r="R209" s="33">
        <v>0</v>
      </c>
      <c r="S209" s="33">
        <v>0</v>
      </c>
      <c r="T209" s="33">
        <v>0</v>
      </c>
      <c r="U209" s="33">
        <v>0</v>
      </c>
      <c r="V209" s="33">
        <v>0</v>
      </c>
      <c r="W209" s="33">
        <v>0</v>
      </c>
      <c r="X209" s="33">
        <v>0</v>
      </c>
      <c r="Y209" s="33">
        <v>44344.619999999995</v>
      </c>
      <c r="Z209" s="33">
        <v>0</v>
      </c>
      <c r="AA209" s="33">
        <v>0</v>
      </c>
      <c r="AB209" s="33">
        <v>0</v>
      </c>
      <c r="AC209" s="33">
        <v>0</v>
      </c>
      <c r="AD209" s="33">
        <v>0</v>
      </c>
      <c r="AE209" s="33">
        <v>0</v>
      </c>
    </row>
    <row r="210" spans="2:31" ht="15.95" hidden="1" customHeight="1" outlineLevel="2" x14ac:dyDescent="0.2">
      <c r="B210" s="2" t="s">
        <v>231</v>
      </c>
      <c r="C210" s="2" t="s">
        <v>180</v>
      </c>
      <c r="D210" s="2" t="s">
        <v>374</v>
      </c>
      <c r="E210" s="27">
        <f t="shared" si="30"/>
        <v>5182.97</v>
      </c>
      <c r="F210" s="33">
        <v>0</v>
      </c>
      <c r="G210" s="33">
        <v>0</v>
      </c>
      <c r="H210" s="33">
        <v>0</v>
      </c>
      <c r="I210" s="33">
        <v>0</v>
      </c>
      <c r="J210" s="33">
        <v>0</v>
      </c>
      <c r="K210" s="33">
        <v>0</v>
      </c>
      <c r="L210" s="33">
        <v>0</v>
      </c>
      <c r="M210" s="33">
        <v>0</v>
      </c>
      <c r="N210" s="33">
        <v>0</v>
      </c>
      <c r="O210" s="33">
        <v>0</v>
      </c>
      <c r="P210" s="33">
        <v>0</v>
      </c>
      <c r="Q210" s="33">
        <v>0</v>
      </c>
      <c r="R210" s="33">
        <v>0</v>
      </c>
      <c r="S210" s="33">
        <v>0</v>
      </c>
      <c r="T210" s="33">
        <v>5182.97</v>
      </c>
      <c r="U210" s="33">
        <v>0</v>
      </c>
      <c r="V210" s="33">
        <v>0</v>
      </c>
      <c r="W210" s="33">
        <v>0</v>
      </c>
      <c r="X210" s="33">
        <v>0</v>
      </c>
      <c r="Y210" s="33">
        <v>0</v>
      </c>
      <c r="Z210" s="33">
        <v>0</v>
      </c>
      <c r="AA210" s="33">
        <v>0</v>
      </c>
      <c r="AB210" s="33">
        <v>0</v>
      </c>
      <c r="AC210" s="33">
        <v>0</v>
      </c>
      <c r="AD210" s="33">
        <v>0</v>
      </c>
      <c r="AE210" s="33">
        <v>0</v>
      </c>
    </row>
    <row r="211" spans="2:31" ht="15.95" hidden="1" customHeight="1" outlineLevel="2" x14ac:dyDescent="0.2">
      <c r="B211" s="2" t="s">
        <v>231</v>
      </c>
      <c r="C211" s="2" t="s">
        <v>181</v>
      </c>
      <c r="D211" s="2" t="s">
        <v>375</v>
      </c>
      <c r="E211" s="27">
        <f t="shared" si="30"/>
        <v>356174.95999999996</v>
      </c>
      <c r="F211" s="33">
        <v>0</v>
      </c>
      <c r="G211" s="33">
        <v>0</v>
      </c>
      <c r="H211" s="33">
        <v>0</v>
      </c>
      <c r="I211" s="33">
        <v>0</v>
      </c>
      <c r="J211" s="33">
        <v>0</v>
      </c>
      <c r="K211" s="33">
        <v>0</v>
      </c>
      <c r="L211" s="33">
        <v>0</v>
      </c>
      <c r="M211" s="33">
        <v>0</v>
      </c>
      <c r="N211" s="33">
        <v>0</v>
      </c>
      <c r="O211" s="33">
        <v>0</v>
      </c>
      <c r="P211" s="33">
        <v>0</v>
      </c>
      <c r="Q211" s="33">
        <v>0</v>
      </c>
      <c r="R211" s="33">
        <v>173524.94</v>
      </c>
      <c r="S211" s="33">
        <v>0</v>
      </c>
      <c r="T211" s="33">
        <v>164394.92000000001</v>
      </c>
      <c r="U211" s="33">
        <v>0</v>
      </c>
      <c r="V211" s="33">
        <v>0</v>
      </c>
      <c r="W211" s="33">
        <v>0</v>
      </c>
      <c r="X211" s="33">
        <v>0</v>
      </c>
      <c r="Y211" s="33">
        <v>0</v>
      </c>
      <c r="Z211" s="33">
        <v>0</v>
      </c>
      <c r="AA211" s="33">
        <v>18255.099999999999</v>
      </c>
      <c r="AB211" s="33">
        <v>0</v>
      </c>
      <c r="AC211" s="33">
        <v>0</v>
      </c>
      <c r="AD211" s="33">
        <v>0</v>
      </c>
      <c r="AE211" s="33">
        <v>0</v>
      </c>
    </row>
    <row r="212" spans="2:31" ht="15.95" hidden="1" customHeight="1" outlineLevel="2" x14ac:dyDescent="0.2">
      <c r="B212" s="2" t="s">
        <v>231</v>
      </c>
      <c r="C212" s="2" t="s">
        <v>182</v>
      </c>
      <c r="D212" s="2" t="s">
        <v>376</v>
      </c>
      <c r="E212" s="27">
        <f t="shared" si="30"/>
        <v>202.49</v>
      </c>
      <c r="F212" s="33">
        <v>0</v>
      </c>
      <c r="G212" s="33">
        <v>0</v>
      </c>
      <c r="H212" s="33">
        <v>0</v>
      </c>
      <c r="I212" s="33">
        <v>0</v>
      </c>
      <c r="J212" s="33">
        <v>0</v>
      </c>
      <c r="K212" s="33">
        <v>0</v>
      </c>
      <c r="L212" s="33">
        <v>0</v>
      </c>
      <c r="M212" s="33">
        <v>0</v>
      </c>
      <c r="N212" s="33">
        <v>0</v>
      </c>
      <c r="O212" s="33">
        <v>0</v>
      </c>
      <c r="P212" s="33">
        <v>0</v>
      </c>
      <c r="Q212" s="33">
        <v>0</v>
      </c>
      <c r="R212" s="33">
        <v>0</v>
      </c>
      <c r="S212" s="33">
        <v>0</v>
      </c>
      <c r="T212" s="33">
        <v>0</v>
      </c>
      <c r="U212" s="33">
        <v>0</v>
      </c>
      <c r="V212" s="33">
        <v>0</v>
      </c>
      <c r="W212" s="33">
        <v>0</v>
      </c>
      <c r="X212" s="33">
        <v>0</v>
      </c>
      <c r="Y212" s="33">
        <v>0</v>
      </c>
      <c r="Z212" s="33">
        <v>0</v>
      </c>
      <c r="AA212" s="33">
        <v>0</v>
      </c>
      <c r="AB212" s="33">
        <v>202.49</v>
      </c>
      <c r="AC212" s="33">
        <v>0</v>
      </c>
      <c r="AD212" s="33">
        <v>0</v>
      </c>
      <c r="AE212" s="33">
        <v>0</v>
      </c>
    </row>
    <row r="213" spans="2:31" ht="15.95" hidden="1" customHeight="1" outlineLevel="2" x14ac:dyDescent="0.2">
      <c r="B213" s="2" t="s">
        <v>231</v>
      </c>
      <c r="C213" s="2" t="s">
        <v>183</v>
      </c>
      <c r="D213" s="2" t="s">
        <v>377</v>
      </c>
      <c r="E213" s="27">
        <f t="shared" si="30"/>
        <v>68698.149999999994</v>
      </c>
      <c r="F213" s="33">
        <v>0</v>
      </c>
      <c r="G213" s="33">
        <v>0</v>
      </c>
      <c r="H213" s="33">
        <v>0</v>
      </c>
      <c r="I213" s="33">
        <v>0</v>
      </c>
      <c r="J213" s="33">
        <v>0</v>
      </c>
      <c r="K213" s="33">
        <v>0</v>
      </c>
      <c r="L213" s="33">
        <v>0</v>
      </c>
      <c r="M213" s="33">
        <v>0</v>
      </c>
      <c r="N213" s="33">
        <v>0</v>
      </c>
      <c r="O213" s="33">
        <v>0</v>
      </c>
      <c r="P213" s="33">
        <v>0</v>
      </c>
      <c r="Q213" s="33">
        <v>0</v>
      </c>
      <c r="R213" s="33">
        <v>0</v>
      </c>
      <c r="S213" s="33">
        <v>0</v>
      </c>
      <c r="T213" s="33">
        <v>0</v>
      </c>
      <c r="U213" s="33">
        <v>0</v>
      </c>
      <c r="V213" s="33">
        <v>0</v>
      </c>
      <c r="W213" s="33">
        <v>0</v>
      </c>
      <c r="X213" s="33">
        <v>0</v>
      </c>
      <c r="Y213" s="33">
        <v>0</v>
      </c>
      <c r="Z213" s="33">
        <v>0</v>
      </c>
      <c r="AA213" s="33">
        <v>0</v>
      </c>
      <c r="AB213" s="33">
        <v>63021.09</v>
      </c>
      <c r="AC213" s="33">
        <v>5677.0599999999995</v>
      </c>
      <c r="AD213" s="33">
        <v>0</v>
      </c>
      <c r="AE213" s="33">
        <v>0</v>
      </c>
    </row>
    <row r="214" spans="2:31" ht="15.95" hidden="1" customHeight="1" outlineLevel="2" x14ac:dyDescent="0.2">
      <c r="B214" s="2" t="s">
        <v>231</v>
      </c>
      <c r="C214" s="2" t="s">
        <v>184</v>
      </c>
      <c r="D214" s="2" t="s">
        <v>378</v>
      </c>
      <c r="E214" s="27">
        <f t="shared" si="30"/>
        <v>766279.94000000006</v>
      </c>
      <c r="F214" s="33">
        <v>0</v>
      </c>
      <c r="G214" s="33">
        <v>0</v>
      </c>
      <c r="H214" s="33">
        <v>0</v>
      </c>
      <c r="I214" s="33">
        <v>0</v>
      </c>
      <c r="J214" s="33">
        <v>0</v>
      </c>
      <c r="K214" s="33">
        <v>0</v>
      </c>
      <c r="L214" s="33">
        <v>355128.69</v>
      </c>
      <c r="M214" s="33">
        <v>0</v>
      </c>
      <c r="N214" s="33">
        <v>0</v>
      </c>
      <c r="O214" s="33">
        <v>0</v>
      </c>
      <c r="P214" s="33">
        <v>0</v>
      </c>
      <c r="Q214" s="33">
        <v>0</v>
      </c>
      <c r="R214" s="33">
        <v>140258.68999999994</v>
      </c>
      <c r="S214" s="33">
        <v>0</v>
      </c>
      <c r="T214" s="33">
        <v>157549.51000000007</v>
      </c>
      <c r="U214" s="33">
        <v>0</v>
      </c>
      <c r="V214" s="33">
        <v>0</v>
      </c>
      <c r="W214" s="33">
        <v>0</v>
      </c>
      <c r="X214" s="33">
        <v>0</v>
      </c>
      <c r="Y214" s="33">
        <v>98567.790000000008</v>
      </c>
      <c r="Z214" s="33">
        <v>0</v>
      </c>
      <c r="AA214" s="33">
        <v>14775.259999999998</v>
      </c>
      <c r="AB214" s="33">
        <v>0</v>
      </c>
      <c r="AC214" s="33">
        <v>0</v>
      </c>
      <c r="AD214" s="33">
        <v>0</v>
      </c>
      <c r="AE214" s="33">
        <v>0</v>
      </c>
    </row>
    <row r="215" spans="2:31" ht="15.95" hidden="1" customHeight="1" outlineLevel="2" x14ac:dyDescent="0.2">
      <c r="B215" s="2" t="s">
        <v>231</v>
      </c>
      <c r="C215" s="2" t="s">
        <v>185</v>
      </c>
      <c r="D215" s="2" t="s">
        <v>379</v>
      </c>
      <c r="E215" s="27">
        <f t="shared" si="30"/>
        <v>133375.6</v>
      </c>
      <c r="F215" s="33">
        <v>11684.4</v>
      </c>
      <c r="G215" s="33">
        <v>0</v>
      </c>
      <c r="H215" s="33">
        <v>0</v>
      </c>
      <c r="I215" s="33">
        <v>0</v>
      </c>
      <c r="J215" s="33">
        <v>0</v>
      </c>
      <c r="K215" s="33">
        <v>0</v>
      </c>
      <c r="L215" s="33">
        <v>0</v>
      </c>
      <c r="M215" s="33">
        <v>0</v>
      </c>
      <c r="N215" s="33">
        <v>0</v>
      </c>
      <c r="O215" s="33">
        <v>0</v>
      </c>
      <c r="P215" s="33">
        <v>0</v>
      </c>
      <c r="Q215" s="33">
        <v>0</v>
      </c>
      <c r="R215" s="33">
        <v>0</v>
      </c>
      <c r="S215" s="33">
        <v>0</v>
      </c>
      <c r="T215" s="33">
        <v>0</v>
      </c>
      <c r="U215" s="33">
        <v>0</v>
      </c>
      <c r="V215" s="33">
        <v>0</v>
      </c>
      <c r="W215" s="33">
        <v>0</v>
      </c>
      <c r="X215" s="33">
        <v>0</v>
      </c>
      <c r="Y215" s="33">
        <v>0</v>
      </c>
      <c r="Z215" s="33">
        <v>0</v>
      </c>
      <c r="AA215" s="33">
        <v>0</v>
      </c>
      <c r="AB215" s="33">
        <v>116925.64</v>
      </c>
      <c r="AC215" s="33">
        <v>4765.5599999999995</v>
      </c>
      <c r="AD215" s="33">
        <v>0</v>
      </c>
      <c r="AE215" s="33">
        <v>0</v>
      </c>
    </row>
    <row r="216" spans="2:31" ht="15.95" hidden="1" customHeight="1" outlineLevel="2" x14ac:dyDescent="0.2">
      <c r="B216" s="2" t="s">
        <v>231</v>
      </c>
      <c r="C216" s="2" t="s">
        <v>186</v>
      </c>
      <c r="D216" s="2" t="s">
        <v>380</v>
      </c>
      <c r="E216" s="27">
        <f t="shared" si="30"/>
        <v>211314.80000000002</v>
      </c>
      <c r="F216" s="33">
        <v>0</v>
      </c>
      <c r="G216" s="33">
        <v>210881.93000000002</v>
      </c>
      <c r="H216" s="33">
        <v>0</v>
      </c>
      <c r="I216" s="33">
        <v>0</v>
      </c>
      <c r="J216" s="33">
        <v>0</v>
      </c>
      <c r="K216" s="33">
        <v>0</v>
      </c>
      <c r="L216" s="33">
        <v>0</v>
      </c>
      <c r="M216" s="33">
        <v>0</v>
      </c>
      <c r="N216" s="33">
        <v>0</v>
      </c>
      <c r="O216" s="33">
        <v>0</v>
      </c>
      <c r="P216" s="33">
        <v>0</v>
      </c>
      <c r="Q216" s="33">
        <v>0</v>
      </c>
      <c r="R216" s="33">
        <v>0</v>
      </c>
      <c r="S216" s="33">
        <v>0</v>
      </c>
      <c r="T216" s="33">
        <v>0</v>
      </c>
      <c r="U216" s="33">
        <v>0</v>
      </c>
      <c r="V216" s="33">
        <v>0</v>
      </c>
      <c r="W216" s="33">
        <v>0</v>
      </c>
      <c r="X216" s="33">
        <v>0</v>
      </c>
      <c r="Y216" s="33">
        <v>0</v>
      </c>
      <c r="Z216" s="33">
        <v>0</v>
      </c>
      <c r="AA216" s="33">
        <v>0</v>
      </c>
      <c r="AB216" s="33">
        <v>432.87</v>
      </c>
      <c r="AC216" s="33">
        <v>0</v>
      </c>
      <c r="AD216" s="33">
        <v>0</v>
      </c>
      <c r="AE216" s="33">
        <v>0</v>
      </c>
    </row>
    <row r="217" spans="2:31" ht="15.95" hidden="1" customHeight="1" outlineLevel="2" x14ac:dyDescent="0.2">
      <c r="B217" s="2" t="s">
        <v>231</v>
      </c>
      <c r="C217" s="2" t="s">
        <v>187</v>
      </c>
      <c r="D217" s="2" t="s">
        <v>381</v>
      </c>
      <c r="E217" s="27">
        <f t="shared" si="30"/>
        <v>78892.229999999967</v>
      </c>
      <c r="F217" s="33">
        <v>0</v>
      </c>
      <c r="G217" s="33">
        <v>0</v>
      </c>
      <c r="H217" s="33">
        <v>78892.229999999967</v>
      </c>
      <c r="I217" s="33">
        <v>0</v>
      </c>
      <c r="J217" s="33">
        <v>0</v>
      </c>
      <c r="K217" s="33">
        <v>0</v>
      </c>
      <c r="L217" s="33">
        <v>0</v>
      </c>
      <c r="M217" s="33">
        <v>0</v>
      </c>
      <c r="N217" s="33">
        <v>0</v>
      </c>
      <c r="O217" s="33">
        <v>0</v>
      </c>
      <c r="P217" s="33">
        <v>0</v>
      </c>
      <c r="Q217" s="33">
        <v>0</v>
      </c>
      <c r="R217" s="33">
        <v>0</v>
      </c>
      <c r="S217" s="33">
        <v>0</v>
      </c>
      <c r="T217" s="33">
        <v>0</v>
      </c>
      <c r="U217" s="33">
        <v>0</v>
      </c>
      <c r="V217" s="33">
        <v>0</v>
      </c>
      <c r="W217" s="33">
        <v>0</v>
      </c>
      <c r="X217" s="33">
        <v>0</v>
      </c>
      <c r="Y217" s="33">
        <v>0</v>
      </c>
      <c r="Z217" s="33">
        <v>0</v>
      </c>
      <c r="AA217" s="33">
        <v>0</v>
      </c>
      <c r="AB217" s="33">
        <v>0</v>
      </c>
      <c r="AC217" s="33">
        <v>0</v>
      </c>
      <c r="AD217" s="33">
        <v>0</v>
      </c>
      <c r="AE217" s="33">
        <v>0</v>
      </c>
    </row>
    <row r="218" spans="2:31" ht="15.95" hidden="1" customHeight="1" outlineLevel="2" x14ac:dyDescent="0.2">
      <c r="B218" s="2" t="s">
        <v>231</v>
      </c>
      <c r="C218" s="2" t="s">
        <v>188</v>
      </c>
      <c r="D218" s="2" t="s">
        <v>382</v>
      </c>
      <c r="E218" s="27">
        <f t="shared" si="30"/>
        <v>0</v>
      </c>
      <c r="F218" s="33">
        <v>0</v>
      </c>
      <c r="G218" s="33">
        <v>0</v>
      </c>
      <c r="H218" s="33">
        <v>0</v>
      </c>
      <c r="I218" s="33">
        <v>0</v>
      </c>
      <c r="J218" s="33">
        <v>0</v>
      </c>
      <c r="K218" s="33">
        <v>0</v>
      </c>
      <c r="L218" s="33">
        <v>0</v>
      </c>
      <c r="M218" s="33">
        <v>0</v>
      </c>
      <c r="N218" s="33">
        <v>0</v>
      </c>
      <c r="O218" s="33">
        <v>0</v>
      </c>
      <c r="P218" s="33">
        <v>0</v>
      </c>
      <c r="Q218" s="33">
        <v>0</v>
      </c>
      <c r="R218" s="33">
        <v>0</v>
      </c>
      <c r="S218" s="33">
        <v>0</v>
      </c>
      <c r="T218" s="33">
        <v>0</v>
      </c>
      <c r="U218" s="33">
        <v>0</v>
      </c>
      <c r="V218" s="33">
        <v>0</v>
      </c>
      <c r="W218" s="33">
        <v>0</v>
      </c>
      <c r="X218" s="33">
        <v>0</v>
      </c>
      <c r="Y218" s="33">
        <v>0</v>
      </c>
      <c r="Z218" s="33">
        <v>0</v>
      </c>
      <c r="AA218" s="33">
        <v>0</v>
      </c>
      <c r="AB218" s="33">
        <v>0</v>
      </c>
      <c r="AC218" s="33">
        <v>0</v>
      </c>
      <c r="AD218" s="33">
        <v>0</v>
      </c>
      <c r="AE218" s="33">
        <v>0</v>
      </c>
    </row>
    <row r="219" spans="2:31" ht="15.95" hidden="1" customHeight="1" outlineLevel="2" x14ac:dyDescent="0.2">
      <c r="B219" s="2" t="s">
        <v>231</v>
      </c>
      <c r="C219" s="2" t="s">
        <v>189</v>
      </c>
      <c r="D219" s="2" t="s">
        <v>383</v>
      </c>
      <c r="E219" s="27">
        <f t="shared" si="30"/>
        <v>25821.740000000005</v>
      </c>
      <c r="F219" s="33">
        <v>0</v>
      </c>
      <c r="G219" s="33">
        <v>0</v>
      </c>
      <c r="H219" s="33">
        <v>0</v>
      </c>
      <c r="I219" s="33">
        <v>0</v>
      </c>
      <c r="J219" s="33">
        <v>0</v>
      </c>
      <c r="K219" s="33">
        <v>0</v>
      </c>
      <c r="L219" s="33">
        <v>0</v>
      </c>
      <c r="M219" s="33">
        <v>0</v>
      </c>
      <c r="N219" s="33">
        <v>0</v>
      </c>
      <c r="O219" s="33">
        <v>0</v>
      </c>
      <c r="P219" s="33">
        <v>0</v>
      </c>
      <c r="Q219" s="33">
        <v>0</v>
      </c>
      <c r="R219" s="33">
        <v>0</v>
      </c>
      <c r="S219" s="33">
        <v>0</v>
      </c>
      <c r="T219" s="33">
        <v>25821.740000000005</v>
      </c>
      <c r="U219" s="33">
        <v>0</v>
      </c>
      <c r="V219" s="33">
        <v>0</v>
      </c>
      <c r="W219" s="33">
        <v>0</v>
      </c>
      <c r="X219" s="33">
        <v>0</v>
      </c>
      <c r="Y219" s="33">
        <v>0</v>
      </c>
      <c r="Z219" s="33">
        <v>0</v>
      </c>
      <c r="AA219" s="33">
        <v>0</v>
      </c>
      <c r="AB219" s="33">
        <v>0</v>
      </c>
      <c r="AC219" s="33">
        <v>0</v>
      </c>
      <c r="AD219" s="33">
        <v>0</v>
      </c>
      <c r="AE219" s="33">
        <v>0</v>
      </c>
    </row>
    <row r="220" spans="2:31" ht="15.95" hidden="1" customHeight="1" outlineLevel="2" x14ac:dyDescent="0.2">
      <c r="B220" s="2" t="s">
        <v>231</v>
      </c>
      <c r="C220" s="2" t="s">
        <v>190</v>
      </c>
      <c r="D220" s="2" t="s">
        <v>384</v>
      </c>
      <c r="E220" s="27">
        <f t="shared" si="30"/>
        <v>225368.3</v>
      </c>
      <c r="F220" s="33">
        <v>0</v>
      </c>
      <c r="G220" s="33">
        <v>0</v>
      </c>
      <c r="H220" s="33">
        <v>0</v>
      </c>
      <c r="I220" s="33">
        <v>0</v>
      </c>
      <c r="J220" s="33">
        <v>0</v>
      </c>
      <c r="K220" s="33">
        <v>78984.489999999991</v>
      </c>
      <c r="L220" s="33">
        <v>0</v>
      </c>
      <c r="M220" s="33">
        <v>0</v>
      </c>
      <c r="N220" s="33">
        <v>0</v>
      </c>
      <c r="O220" s="33">
        <v>0</v>
      </c>
      <c r="P220" s="33">
        <v>0</v>
      </c>
      <c r="Q220" s="33">
        <v>18353.21</v>
      </c>
      <c r="R220" s="33">
        <v>0</v>
      </c>
      <c r="S220" s="33">
        <v>0</v>
      </c>
      <c r="T220" s="33">
        <v>0</v>
      </c>
      <c r="U220" s="33">
        <v>0</v>
      </c>
      <c r="V220" s="33">
        <v>0</v>
      </c>
      <c r="W220" s="33">
        <v>85247.010000000009</v>
      </c>
      <c r="X220" s="33">
        <v>42783.59</v>
      </c>
      <c r="Y220" s="33">
        <v>0</v>
      </c>
      <c r="Z220" s="33">
        <v>0</v>
      </c>
      <c r="AA220" s="33">
        <v>0</v>
      </c>
      <c r="AB220" s="33">
        <v>0</v>
      </c>
      <c r="AC220" s="33">
        <v>0</v>
      </c>
      <c r="AD220" s="33">
        <v>0</v>
      </c>
      <c r="AE220" s="33">
        <v>0</v>
      </c>
    </row>
    <row r="221" spans="2:31" ht="15.95" hidden="1" customHeight="1" outlineLevel="2" x14ac:dyDescent="0.2">
      <c r="B221" s="2" t="s">
        <v>231</v>
      </c>
      <c r="C221" s="2" t="s">
        <v>191</v>
      </c>
      <c r="D221" s="2" t="s">
        <v>385</v>
      </c>
      <c r="E221" s="27">
        <f t="shared" si="30"/>
        <v>1972754.8600000003</v>
      </c>
      <c r="F221" s="33">
        <v>0</v>
      </c>
      <c r="G221" s="33">
        <v>0</v>
      </c>
      <c r="H221" s="33">
        <v>0</v>
      </c>
      <c r="I221" s="33">
        <v>0</v>
      </c>
      <c r="J221" s="33">
        <v>0</v>
      </c>
      <c r="K221" s="33">
        <v>0</v>
      </c>
      <c r="L221" s="33">
        <v>1311204.0600000003</v>
      </c>
      <c r="M221" s="33">
        <v>0</v>
      </c>
      <c r="N221" s="33">
        <v>0</v>
      </c>
      <c r="O221" s="33">
        <v>0</v>
      </c>
      <c r="P221" s="33">
        <v>0</v>
      </c>
      <c r="Q221" s="33">
        <v>0</v>
      </c>
      <c r="R221" s="33">
        <v>0</v>
      </c>
      <c r="S221" s="33">
        <v>0</v>
      </c>
      <c r="T221" s="33">
        <v>0</v>
      </c>
      <c r="U221" s="33">
        <v>0</v>
      </c>
      <c r="V221" s="33">
        <v>0</v>
      </c>
      <c r="W221" s="33">
        <v>315437.8</v>
      </c>
      <c r="X221" s="33">
        <v>0</v>
      </c>
      <c r="Y221" s="33">
        <v>346113</v>
      </c>
      <c r="Z221" s="33">
        <v>0</v>
      </c>
      <c r="AA221" s="33">
        <v>0</v>
      </c>
      <c r="AB221" s="33">
        <v>0</v>
      </c>
      <c r="AC221" s="33">
        <v>0</v>
      </c>
      <c r="AD221" s="33">
        <v>0</v>
      </c>
      <c r="AE221" s="33">
        <v>0</v>
      </c>
    </row>
    <row r="222" spans="2:31" ht="15.95" hidden="1" customHeight="1" outlineLevel="2" x14ac:dyDescent="0.2">
      <c r="B222" s="2" t="s">
        <v>231</v>
      </c>
      <c r="C222" s="2" t="s">
        <v>192</v>
      </c>
      <c r="D222" s="2" t="s">
        <v>386</v>
      </c>
      <c r="E222" s="27">
        <f t="shared" si="30"/>
        <v>121240.18000000001</v>
      </c>
      <c r="F222" s="33">
        <v>0</v>
      </c>
      <c r="G222" s="33">
        <v>0</v>
      </c>
      <c r="H222" s="33">
        <v>0</v>
      </c>
      <c r="I222" s="33">
        <v>0</v>
      </c>
      <c r="J222" s="33">
        <v>0</v>
      </c>
      <c r="K222" s="33">
        <v>0</v>
      </c>
      <c r="L222" s="33">
        <v>0</v>
      </c>
      <c r="M222" s="33">
        <v>0</v>
      </c>
      <c r="N222" s="33">
        <v>121240.18000000001</v>
      </c>
      <c r="O222" s="33">
        <v>0</v>
      </c>
      <c r="P222" s="33">
        <v>0</v>
      </c>
      <c r="Q222" s="33">
        <v>0</v>
      </c>
      <c r="R222" s="33">
        <v>0</v>
      </c>
      <c r="S222" s="33">
        <v>0</v>
      </c>
      <c r="T222" s="33">
        <v>0</v>
      </c>
      <c r="U222" s="33">
        <v>0</v>
      </c>
      <c r="V222" s="33">
        <v>0</v>
      </c>
      <c r="W222" s="33">
        <v>0</v>
      </c>
      <c r="X222" s="33">
        <v>0</v>
      </c>
      <c r="Y222" s="33">
        <v>0</v>
      </c>
      <c r="Z222" s="33">
        <v>0</v>
      </c>
      <c r="AA222" s="33">
        <v>0</v>
      </c>
      <c r="AB222" s="33">
        <v>0</v>
      </c>
      <c r="AC222" s="33">
        <v>0</v>
      </c>
      <c r="AD222" s="33">
        <v>0</v>
      </c>
      <c r="AE222" s="33">
        <v>0</v>
      </c>
    </row>
    <row r="223" spans="2:31" ht="15.95" hidden="1" customHeight="1" outlineLevel="2" x14ac:dyDescent="0.2">
      <c r="B223" s="2" t="s">
        <v>231</v>
      </c>
      <c r="C223" s="2" t="s">
        <v>193</v>
      </c>
      <c r="D223" s="2" t="s">
        <v>387</v>
      </c>
      <c r="E223" s="27">
        <f t="shared" si="30"/>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row>
    <row r="224" spans="2:31" ht="15.95" hidden="1" customHeight="1" outlineLevel="2" x14ac:dyDescent="0.2">
      <c r="B224" s="2" t="s">
        <v>231</v>
      </c>
      <c r="C224" s="2" t="s">
        <v>194</v>
      </c>
      <c r="D224" s="2" t="s">
        <v>388</v>
      </c>
      <c r="E224" s="27">
        <f t="shared" si="30"/>
        <v>458431.89</v>
      </c>
      <c r="F224" s="33">
        <v>0</v>
      </c>
      <c r="G224" s="33">
        <v>0</v>
      </c>
      <c r="H224" s="33">
        <v>0</v>
      </c>
      <c r="I224" s="33">
        <v>0</v>
      </c>
      <c r="J224" s="33">
        <v>0</v>
      </c>
      <c r="K224" s="33">
        <v>0</v>
      </c>
      <c r="L224" s="33">
        <v>0</v>
      </c>
      <c r="M224" s="33">
        <v>0</v>
      </c>
      <c r="N224" s="33">
        <v>0</v>
      </c>
      <c r="O224" s="33">
        <v>121782.49999999999</v>
      </c>
      <c r="P224" s="33">
        <v>0</v>
      </c>
      <c r="Q224" s="33">
        <v>108773.11000000002</v>
      </c>
      <c r="R224" s="33">
        <v>0</v>
      </c>
      <c r="S224" s="33">
        <v>0</v>
      </c>
      <c r="T224" s="33">
        <v>0</v>
      </c>
      <c r="U224" s="33">
        <v>0</v>
      </c>
      <c r="V224" s="33">
        <v>163932.58000000002</v>
      </c>
      <c r="W224" s="33">
        <v>0</v>
      </c>
      <c r="X224" s="33">
        <v>63943.7</v>
      </c>
      <c r="Y224" s="33">
        <v>0</v>
      </c>
      <c r="Z224" s="33">
        <v>0</v>
      </c>
      <c r="AA224" s="33">
        <v>0</v>
      </c>
      <c r="AB224" s="33">
        <v>0</v>
      </c>
      <c r="AC224" s="33">
        <v>0</v>
      </c>
      <c r="AD224" s="33">
        <v>0</v>
      </c>
      <c r="AE224" s="33">
        <v>0</v>
      </c>
    </row>
    <row r="225" spans="1:31" ht="15.95" hidden="1" customHeight="1" outlineLevel="2" x14ac:dyDescent="0.2">
      <c r="B225" s="2" t="s">
        <v>231</v>
      </c>
      <c r="C225" s="2" t="s">
        <v>195</v>
      </c>
      <c r="D225" s="2" t="s">
        <v>389</v>
      </c>
      <c r="E225" s="27">
        <f t="shared" si="30"/>
        <v>1501132.32</v>
      </c>
      <c r="F225" s="33">
        <v>0</v>
      </c>
      <c r="G225" s="33">
        <v>0</v>
      </c>
      <c r="H225" s="33">
        <v>0</v>
      </c>
      <c r="I225" s="33">
        <v>0</v>
      </c>
      <c r="J225" s="33">
        <v>0</v>
      </c>
      <c r="K225" s="33">
        <v>0</v>
      </c>
      <c r="L225" s="33">
        <v>193738.32</v>
      </c>
      <c r="M225" s="33">
        <v>0</v>
      </c>
      <c r="N225" s="33">
        <v>0</v>
      </c>
      <c r="O225" s="33">
        <v>0</v>
      </c>
      <c r="P225" s="33">
        <v>0</v>
      </c>
      <c r="Q225" s="33">
        <v>0</v>
      </c>
      <c r="R225" s="33">
        <v>0</v>
      </c>
      <c r="S225" s="33">
        <v>0</v>
      </c>
      <c r="T225" s="33">
        <v>0</v>
      </c>
      <c r="U225" s="33">
        <v>0</v>
      </c>
      <c r="V225" s="33">
        <v>0</v>
      </c>
      <c r="W225" s="33">
        <v>1307394</v>
      </c>
      <c r="X225" s="33">
        <v>0</v>
      </c>
      <c r="Y225" s="33">
        <v>0</v>
      </c>
      <c r="Z225" s="33">
        <v>0</v>
      </c>
      <c r="AA225" s="33">
        <v>0</v>
      </c>
      <c r="AB225" s="33">
        <v>0</v>
      </c>
      <c r="AC225" s="33">
        <v>0</v>
      </c>
      <c r="AD225" s="33">
        <v>0</v>
      </c>
      <c r="AE225" s="33">
        <v>0</v>
      </c>
    </row>
    <row r="226" spans="1:31" ht="15.95" hidden="1" customHeight="1" outlineLevel="2" x14ac:dyDescent="0.2">
      <c r="B226" s="2" t="s">
        <v>231</v>
      </c>
      <c r="C226" s="2" t="s">
        <v>196</v>
      </c>
      <c r="D226" s="2" t="s">
        <v>390</v>
      </c>
      <c r="E226" s="27">
        <f t="shared" si="30"/>
        <v>46040.210000000006</v>
      </c>
      <c r="F226" s="33">
        <v>0</v>
      </c>
      <c r="G226" s="33">
        <v>0</v>
      </c>
      <c r="H226" s="33">
        <v>0</v>
      </c>
      <c r="I226" s="33">
        <v>0</v>
      </c>
      <c r="J226" s="33">
        <v>0</v>
      </c>
      <c r="K226" s="33">
        <v>0</v>
      </c>
      <c r="L226" s="33">
        <v>0</v>
      </c>
      <c r="M226" s="33">
        <v>0</v>
      </c>
      <c r="N226" s="33">
        <v>0</v>
      </c>
      <c r="O226" s="33">
        <v>0</v>
      </c>
      <c r="P226" s="33">
        <v>0</v>
      </c>
      <c r="Q226" s="33">
        <v>0</v>
      </c>
      <c r="R226" s="33">
        <v>0</v>
      </c>
      <c r="S226" s="33">
        <v>0</v>
      </c>
      <c r="T226" s="33">
        <v>0</v>
      </c>
      <c r="U226" s="33">
        <v>0</v>
      </c>
      <c r="V226" s="33">
        <v>0</v>
      </c>
      <c r="W226" s="33">
        <v>0</v>
      </c>
      <c r="X226" s="33">
        <v>0</v>
      </c>
      <c r="Y226" s="33">
        <v>46040.210000000006</v>
      </c>
      <c r="Z226" s="33">
        <v>0</v>
      </c>
      <c r="AA226" s="33">
        <v>0</v>
      </c>
      <c r="AB226" s="33">
        <v>0</v>
      </c>
      <c r="AC226" s="33">
        <v>0</v>
      </c>
      <c r="AD226" s="33">
        <v>0</v>
      </c>
      <c r="AE226" s="33">
        <v>0</v>
      </c>
    </row>
    <row r="227" spans="1:31" ht="15.95" hidden="1" customHeight="1" outlineLevel="2" x14ac:dyDescent="0.2">
      <c r="B227" s="2" t="s">
        <v>231</v>
      </c>
      <c r="C227" s="2" t="s">
        <v>197</v>
      </c>
      <c r="D227" s="2" t="s">
        <v>391</v>
      </c>
      <c r="E227" s="27">
        <f t="shared" si="30"/>
        <v>665285.92000000004</v>
      </c>
      <c r="F227" s="33">
        <v>0</v>
      </c>
      <c r="G227" s="33">
        <v>0</v>
      </c>
      <c r="H227" s="33">
        <v>0</v>
      </c>
      <c r="I227" s="33">
        <v>0</v>
      </c>
      <c r="J227" s="33">
        <v>0</v>
      </c>
      <c r="K227" s="33">
        <v>10.66</v>
      </c>
      <c r="L227" s="33">
        <v>0</v>
      </c>
      <c r="M227" s="33">
        <v>0</v>
      </c>
      <c r="N227" s="33">
        <v>0</v>
      </c>
      <c r="O227" s="33">
        <v>54299.74</v>
      </c>
      <c r="P227" s="33">
        <v>0</v>
      </c>
      <c r="Q227" s="33">
        <v>0</v>
      </c>
      <c r="R227" s="33">
        <v>0</v>
      </c>
      <c r="S227" s="33">
        <v>0</v>
      </c>
      <c r="T227" s="33">
        <v>0</v>
      </c>
      <c r="U227" s="33">
        <v>0</v>
      </c>
      <c r="V227" s="33">
        <v>0</v>
      </c>
      <c r="W227" s="33">
        <v>0</v>
      </c>
      <c r="X227" s="33">
        <v>610975.52</v>
      </c>
      <c r="Y227" s="33">
        <v>0</v>
      </c>
      <c r="Z227" s="33">
        <v>0</v>
      </c>
      <c r="AA227" s="33">
        <v>0</v>
      </c>
      <c r="AB227" s="33">
        <v>0</v>
      </c>
      <c r="AC227" s="33">
        <v>0</v>
      </c>
      <c r="AD227" s="33">
        <v>0</v>
      </c>
      <c r="AE227" s="33">
        <v>0</v>
      </c>
    </row>
    <row r="228" spans="1:31" ht="15.95" hidden="1" customHeight="1" outlineLevel="2" x14ac:dyDescent="0.2">
      <c r="B228" s="2" t="s">
        <v>231</v>
      </c>
      <c r="C228" s="2" t="s">
        <v>198</v>
      </c>
      <c r="D228" s="2" t="s">
        <v>392</v>
      </c>
      <c r="E228" s="27">
        <f t="shared" si="30"/>
        <v>42699.630000000005</v>
      </c>
      <c r="F228" s="33">
        <v>0</v>
      </c>
      <c r="G228" s="33">
        <v>0</v>
      </c>
      <c r="H228" s="33">
        <v>0</v>
      </c>
      <c r="I228" s="33">
        <v>0</v>
      </c>
      <c r="J228" s="33">
        <v>0</v>
      </c>
      <c r="K228" s="33">
        <v>0</v>
      </c>
      <c r="L228" s="33">
        <v>0</v>
      </c>
      <c r="M228" s="33">
        <v>0</v>
      </c>
      <c r="N228" s="33">
        <v>3231.41</v>
      </c>
      <c r="O228" s="33">
        <v>0</v>
      </c>
      <c r="P228" s="33">
        <v>0</v>
      </c>
      <c r="Q228" s="33">
        <v>0</v>
      </c>
      <c r="R228" s="33">
        <v>0</v>
      </c>
      <c r="S228" s="33">
        <v>0</v>
      </c>
      <c r="T228" s="33">
        <v>0</v>
      </c>
      <c r="U228" s="33">
        <v>0</v>
      </c>
      <c r="V228" s="33">
        <v>0</v>
      </c>
      <c r="W228" s="33">
        <v>0</v>
      </c>
      <c r="X228" s="33">
        <v>0</v>
      </c>
      <c r="Y228" s="33">
        <v>0</v>
      </c>
      <c r="Z228" s="33">
        <v>0</v>
      </c>
      <c r="AA228" s="33">
        <v>0</v>
      </c>
      <c r="AB228" s="33">
        <v>39468.22</v>
      </c>
      <c r="AC228" s="33">
        <v>0</v>
      </c>
      <c r="AD228" s="33">
        <v>0</v>
      </c>
      <c r="AE228" s="33">
        <v>0</v>
      </c>
    </row>
    <row r="229" spans="1:31" ht="15.95" hidden="1" customHeight="1" outlineLevel="2" x14ac:dyDescent="0.2">
      <c r="B229" s="2" t="s">
        <v>231</v>
      </c>
      <c r="C229" s="2" t="s">
        <v>199</v>
      </c>
      <c r="D229" s="2" t="s">
        <v>393</v>
      </c>
      <c r="E229" s="27">
        <f t="shared" si="30"/>
        <v>273474.16000000003</v>
      </c>
      <c r="F229" s="33">
        <v>0</v>
      </c>
      <c r="G229" s="33">
        <v>0</v>
      </c>
      <c r="H229" s="33">
        <v>0</v>
      </c>
      <c r="I229" s="33">
        <v>0</v>
      </c>
      <c r="J229" s="33">
        <v>0</v>
      </c>
      <c r="K229" s="33">
        <v>0</v>
      </c>
      <c r="L229" s="33">
        <v>0</v>
      </c>
      <c r="M229" s="33">
        <v>0</v>
      </c>
      <c r="N229" s="33">
        <v>0</v>
      </c>
      <c r="O229" s="33">
        <v>0</v>
      </c>
      <c r="P229" s="33">
        <v>0</v>
      </c>
      <c r="Q229" s="33">
        <v>0</v>
      </c>
      <c r="R229" s="33">
        <v>0</v>
      </c>
      <c r="S229" s="33">
        <v>0</v>
      </c>
      <c r="T229" s="33">
        <v>0</v>
      </c>
      <c r="U229" s="33">
        <v>0</v>
      </c>
      <c r="V229" s="33">
        <v>0</v>
      </c>
      <c r="W229" s="33">
        <v>0</v>
      </c>
      <c r="X229" s="33">
        <v>0</v>
      </c>
      <c r="Y229" s="33">
        <v>0</v>
      </c>
      <c r="Z229" s="33">
        <v>0</v>
      </c>
      <c r="AA229" s="33">
        <v>273474.16000000003</v>
      </c>
      <c r="AB229" s="33">
        <v>0</v>
      </c>
      <c r="AC229" s="33">
        <v>0</v>
      </c>
      <c r="AD229" s="33">
        <v>0</v>
      </c>
      <c r="AE229" s="33">
        <v>0</v>
      </c>
    </row>
    <row r="230" spans="1:31" ht="15.95" hidden="1" customHeight="1" outlineLevel="2" x14ac:dyDescent="0.2">
      <c r="B230" s="2" t="s">
        <v>231</v>
      </c>
      <c r="C230" s="2" t="s">
        <v>200</v>
      </c>
      <c r="D230" s="2" t="s">
        <v>394</v>
      </c>
      <c r="E230" s="27">
        <f t="shared" si="30"/>
        <v>0</v>
      </c>
      <c r="F230" s="33">
        <v>0</v>
      </c>
      <c r="G230" s="33">
        <v>0</v>
      </c>
      <c r="H230" s="33">
        <v>0</v>
      </c>
      <c r="I230" s="33">
        <v>0</v>
      </c>
      <c r="J230" s="33">
        <v>0</v>
      </c>
      <c r="K230" s="33">
        <v>0</v>
      </c>
      <c r="L230" s="33">
        <v>0</v>
      </c>
      <c r="M230" s="33">
        <v>0</v>
      </c>
      <c r="N230" s="33">
        <v>0</v>
      </c>
      <c r="O230" s="33">
        <v>0</v>
      </c>
      <c r="P230" s="33">
        <v>0</v>
      </c>
      <c r="Q230" s="33">
        <v>0</v>
      </c>
      <c r="R230" s="33">
        <v>0</v>
      </c>
      <c r="S230" s="33">
        <v>0</v>
      </c>
      <c r="T230" s="33">
        <v>0</v>
      </c>
      <c r="U230" s="33">
        <v>0</v>
      </c>
      <c r="V230" s="33">
        <v>0</v>
      </c>
      <c r="W230" s="33">
        <v>0</v>
      </c>
      <c r="X230" s="33">
        <v>0</v>
      </c>
      <c r="Y230" s="33">
        <v>0</v>
      </c>
      <c r="Z230" s="33">
        <v>0</v>
      </c>
      <c r="AA230" s="33">
        <v>0</v>
      </c>
      <c r="AB230" s="33">
        <v>0</v>
      </c>
      <c r="AC230" s="33">
        <v>0</v>
      </c>
      <c r="AD230" s="33">
        <v>0</v>
      </c>
      <c r="AE230" s="33">
        <v>0</v>
      </c>
    </row>
    <row r="231" spans="1:31" ht="15.95" customHeight="1" outlineLevel="1" collapsed="1" x14ac:dyDescent="0.2">
      <c r="A231" s="1">
        <v>30</v>
      </c>
      <c r="B231" s="13" t="s">
        <v>233</v>
      </c>
      <c r="D231" s="19" t="s">
        <v>234</v>
      </c>
      <c r="E231" s="27">
        <f t="shared" ref="E231:AE231" si="31">SUBTOTAL(9,E194:E230)</f>
        <v>9381753.1000000015</v>
      </c>
      <c r="F231" s="33">
        <f t="shared" si="31"/>
        <v>29036.92</v>
      </c>
      <c r="G231" s="33">
        <f t="shared" si="31"/>
        <v>262767.43000000005</v>
      </c>
      <c r="H231" s="33">
        <f t="shared" si="31"/>
        <v>104558.74999999996</v>
      </c>
      <c r="I231" s="33">
        <f t="shared" si="31"/>
        <v>33320.86</v>
      </c>
      <c r="J231" s="33">
        <f t="shared" si="31"/>
        <v>0</v>
      </c>
      <c r="K231" s="33">
        <f t="shared" si="31"/>
        <v>110133.94999999998</v>
      </c>
      <c r="L231" s="33">
        <f t="shared" si="31"/>
        <v>2648194.6</v>
      </c>
      <c r="M231" s="33">
        <f t="shared" si="31"/>
        <v>1545</v>
      </c>
      <c r="N231" s="33">
        <f t="shared" si="31"/>
        <v>155603.38</v>
      </c>
      <c r="O231" s="33">
        <f t="shared" si="31"/>
        <v>208524.40999999997</v>
      </c>
      <c r="P231" s="33">
        <f t="shared" si="31"/>
        <v>0</v>
      </c>
      <c r="Q231" s="33">
        <f t="shared" si="31"/>
        <v>174363.5</v>
      </c>
      <c r="R231" s="33">
        <f t="shared" si="31"/>
        <v>356838.72</v>
      </c>
      <c r="S231" s="33">
        <f t="shared" si="31"/>
        <v>0</v>
      </c>
      <c r="T231" s="33">
        <f t="shared" si="31"/>
        <v>429732.87000000011</v>
      </c>
      <c r="U231" s="33">
        <f t="shared" si="31"/>
        <v>380068.59</v>
      </c>
      <c r="V231" s="33">
        <f t="shared" si="31"/>
        <v>195895.88</v>
      </c>
      <c r="W231" s="33">
        <f t="shared" si="31"/>
        <v>2037485.84</v>
      </c>
      <c r="X231" s="33">
        <f t="shared" si="31"/>
        <v>811066.05</v>
      </c>
      <c r="Y231" s="33">
        <f t="shared" si="31"/>
        <v>715470.24</v>
      </c>
      <c r="Z231" s="33">
        <f t="shared" si="31"/>
        <v>0</v>
      </c>
      <c r="AA231" s="33">
        <f t="shared" si="31"/>
        <v>365809.22000000003</v>
      </c>
      <c r="AB231" s="33">
        <f t="shared" ref="AB231" si="32">SUBTOTAL(9,AB194:AB230)</f>
        <v>348880.49</v>
      </c>
      <c r="AC231" s="33">
        <f t="shared" si="31"/>
        <v>12456.4</v>
      </c>
      <c r="AD231" s="33">
        <f t="shared" si="31"/>
        <v>0</v>
      </c>
      <c r="AE231" s="33">
        <f t="shared" si="31"/>
        <v>0</v>
      </c>
    </row>
    <row r="232" spans="1:31" ht="15.95" customHeight="1" outlineLevel="1" x14ac:dyDescent="0.2">
      <c r="A232" s="1">
        <v>31</v>
      </c>
      <c r="B232" s="13"/>
      <c r="D232" s="19" t="s">
        <v>68</v>
      </c>
      <c r="E232" s="27"/>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row>
    <row r="233" spans="1:31" ht="15.95" customHeight="1" x14ac:dyDescent="0.2">
      <c r="A233" s="1">
        <v>32</v>
      </c>
      <c r="B233" s="4" t="s">
        <v>235</v>
      </c>
      <c r="C233" s="4"/>
      <c r="D233" s="7" t="s">
        <v>236</v>
      </c>
      <c r="E233" s="30">
        <f t="shared" ref="E233:AE233" si="33">SUBTOTAL(9,E25:E230)</f>
        <v>177362728.81999993</v>
      </c>
      <c r="F233" s="30">
        <f t="shared" si="33"/>
        <v>3029044.8099999982</v>
      </c>
      <c r="G233" s="30">
        <f t="shared" si="33"/>
        <v>1150356.23</v>
      </c>
      <c r="H233" s="30">
        <f t="shared" si="33"/>
        <v>581184.89999999991</v>
      </c>
      <c r="I233" s="30">
        <f t="shared" si="33"/>
        <v>2304084.9699999997</v>
      </c>
      <c r="J233" s="30">
        <f t="shared" si="33"/>
        <v>5035829.97</v>
      </c>
      <c r="K233" s="30">
        <f t="shared" si="33"/>
        <v>3757969.4300000006</v>
      </c>
      <c r="L233" s="30">
        <f t="shared" si="33"/>
        <v>34389869.350000009</v>
      </c>
      <c r="M233" s="30">
        <f t="shared" si="33"/>
        <v>292290.34000000003</v>
      </c>
      <c r="N233" s="30">
        <f t="shared" si="33"/>
        <v>13292776.890000001</v>
      </c>
      <c r="O233" s="30">
        <f t="shared" si="33"/>
        <v>2610889.54</v>
      </c>
      <c r="P233" s="30">
        <f t="shared" si="33"/>
        <v>22755389.719999995</v>
      </c>
      <c r="Q233" s="30">
        <f t="shared" si="33"/>
        <v>2109822.23</v>
      </c>
      <c r="R233" s="30">
        <f t="shared" si="33"/>
        <v>4000464.2299999995</v>
      </c>
      <c r="S233" s="30">
        <f t="shared" si="33"/>
        <v>61854.48</v>
      </c>
      <c r="T233" s="30">
        <f t="shared" si="33"/>
        <v>5832882.169999999</v>
      </c>
      <c r="U233" s="30">
        <f t="shared" si="33"/>
        <v>26996104.450000003</v>
      </c>
      <c r="V233" s="30">
        <f t="shared" si="33"/>
        <v>955453.3200000003</v>
      </c>
      <c r="W233" s="30">
        <f t="shared" si="33"/>
        <v>13168033.059999997</v>
      </c>
      <c r="X233" s="30">
        <f t="shared" si="33"/>
        <v>5834146.0299999993</v>
      </c>
      <c r="Y233" s="30">
        <f t="shared" si="33"/>
        <v>3157093.1700000009</v>
      </c>
      <c r="Z233" s="30">
        <f t="shared" si="33"/>
        <v>364550.17000000004</v>
      </c>
      <c r="AA233" s="30">
        <f t="shared" si="33"/>
        <v>3003673.4900000007</v>
      </c>
      <c r="AB233" s="30">
        <f t="shared" ref="AB233" si="34">SUBTOTAL(9,AB25:AB230)</f>
        <v>18810543.569999997</v>
      </c>
      <c r="AC233" s="30">
        <f t="shared" si="33"/>
        <v>2345250.0799999996</v>
      </c>
      <c r="AD233" s="30">
        <f t="shared" si="33"/>
        <v>661776.6399999999</v>
      </c>
      <c r="AE233" s="30">
        <f t="shared" si="33"/>
        <v>861395.58000000007</v>
      </c>
    </row>
    <row r="234" spans="1:31" ht="15.95" customHeight="1" thickBot="1" x14ac:dyDescent="0.25">
      <c r="A234" s="1">
        <v>33</v>
      </c>
      <c r="D234" s="34" t="s">
        <v>237</v>
      </c>
      <c r="E234" s="35">
        <f>SUM(F234:AE234)</f>
        <v>186387013.04000002</v>
      </c>
      <c r="F234" s="35">
        <f t="shared" ref="F234:AE234" si="35">F22+F233</f>
        <v>3181252.9899999984</v>
      </c>
      <c r="G234" s="35">
        <f t="shared" si="35"/>
        <v>1232971.7</v>
      </c>
      <c r="H234" s="35">
        <f t="shared" si="35"/>
        <v>654876.71</v>
      </c>
      <c r="I234" s="35">
        <f t="shared" si="35"/>
        <v>2384644.36</v>
      </c>
      <c r="J234" s="35">
        <f t="shared" si="35"/>
        <v>5450442.8399999999</v>
      </c>
      <c r="K234" s="35">
        <f t="shared" si="35"/>
        <v>3900771.4300000006</v>
      </c>
      <c r="L234" s="35">
        <f t="shared" si="35"/>
        <v>36016021.120000012</v>
      </c>
      <c r="M234" s="35">
        <f t="shared" si="35"/>
        <v>480372.58</v>
      </c>
      <c r="N234" s="35">
        <f t="shared" si="35"/>
        <v>13732732.800000001</v>
      </c>
      <c r="O234" s="35">
        <f t="shared" si="35"/>
        <v>2743330.94</v>
      </c>
      <c r="P234" s="35">
        <f t="shared" si="35"/>
        <v>23501872.679999996</v>
      </c>
      <c r="Q234" s="35">
        <f t="shared" si="35"/>
        <v>2226424.5699999998</v>
      </c>
      <c r="R234" s="35">
        <f t="shared" si="35"/>
        <v>4225426.01</v>
      </c>
      <c r="S234" s="35">
        <f t="shared" si="35"/>
        <v>75027.5</v>
      </c>
      <c r="T234" s="35">
        <f t="shared" si="35"/>
        <v>6555095.5999999987</v>
      </c>
      <c r="U234" s="35">
        <f t="shared" si="35"/>
        <v>28260517.190000001</v>
      </c>
      <c r="V234" s="35">
        <f t="shared" si="35"/>
        <v>1064359.7500000002</v>
      </c>
      <c r="W234" s="35">
        <f t="shared" si="35"/>
        <v>13829312.679999996</v>
      </c>
      <c r="X234" s="35">
        <f t="shared" si="35"/>
        <v>6367247.0499999989</v>
      </c>
      <c r="Y234" s="35">
        <f t="shared" si="35"/>
        <v>3334253.6900000009</v>
      </c>
      <c r="Z234" s="35">
        <f t="shared" si="35"/>
        <v>402569.78</v>
      </c>
      <c r="AA234" s="35">
        <f t="shared" si="35"/>
        <v>3204801.2700000005</v>
      </c>
      <c r="AB234" s="35">
        <f t="shared" ref="AB234" si="36">AB22+AB233</f>
        <v>19502824.349999998</v>
      </c>
      <c r="AC234" s="35">
        <f t="shared" si="35"/>
        <v>2456047.9899999998</v>
      </c>
      <c r="AD234" s="35">
        <f t="shared" si="35"/>
        <v>703685.17999999993</v>
      </c>
      <c r="AE234" s="35">
        <f t="shared" si="35"/>
        <v>900130.28</v>
      </c>
    </row>
    <row r="235" spans="1:31" ht="29.25" customHeight="1" thickTop="1" x14ac:dyDescent="0.2">
      <c r="A235" s="1">
        <v>34</v>
      </c>
      <c r="D235" s="36" t="s">
        <v>238</v>
      </c>
      <c r="E235" s="37">
        <f>SUM(F235:AE235)</f>
        <v>383228105.56000012</v>
      </c>
      <c r="F235" s="37">
        <f t="shared" ref="F235:AE235" si="37">F15-F234</f>
        <v>5216702.5500000007</v>
      </c>
      <c r="G235" s="37">
        <f t="shared" si="37"/>
        <v>3345736.42</v>
      </c>
      <c r="H235" s="37">
        <f t="shared" si="37"/>
        <v>3323980.12</v>
      </c>
      <c r="I235" s="37">
        <f t="shared" si="37"/>
        <v>2870886.4000000018</v>
      </c>
      <c r="J235" s="37">
        <f t="shared" si="37"/>
        <v>16276985.370000008</v>
      </c>
      <c r="K235" s="37">
        <f t="shared" si="37"/>
        <v>6412301.1500000013</v>
      </c>
      <c r="L235" s="37">
        <f t="shared" si="37"/>
        <v>66125927.849999987</v>
      </c>
      <c r="M235" s="37">
        <f t="shared" si="37"/>
        <v>6582982.6100000022</v>
      </c>
      <c r="N235" s="37">
        <f t="shared" si="37"/>
        <v>11932677.399999995</v>
      </c>
      <c r="O235" s="37">
        <f t="shared" si="37"/>
        <v>5694973.7600000016</v>
      </c>
      <c r="P235" s="37">
        <f t="shared" si="37"/>
        <v>33890674.310000032</v>
      </c>
      <c r="Q235" s="37">
        <f t="shared" si="37"/>
        <v>6136088.3000000007</v>
      </c>
      <c r="R235" s="37">
        <f t="shared" si="37"/>
        <v>9972342.1100000013</v>
      </c>
      <c r="S235" s="37">
        <f t="shared" si="37"/>
        <v>441896.47</v>
      </c>
      <c r="T235" s="37">
        <f t="shared" si="37"/>
        <v>40983279.32</v>
      </c>
      <c r="U235" s="37">
        <f t="shared" si="37"/>
        <v>53968152.150000006</v>
      </c>
      <c r="V235" s="37">
        <f t="shared" si="37"/>
        <v>5319516.8200000012</v>
      </c>
      <c r="W235" s="37">
        <f t="shared" si="37"/>
        <v>31854093.340000007</v>
      </c>
      <c r="X235" s="37">
        <f t="shared" si="37"/>
        <v>27169562.179999992</v>
      </c>
      <c r="Y235" s="37">
        <f t="shared" si="37"/>
        <v>8424796.4399999976</v>
      </c>
      <c r="Z235" s="37">
        <f t="shared" si="37"/>
        <v>1279836.1300000004</v>
      </c>
      <c r="AA235" s="37">
        <f t="shared" si="37"/>
        <v>8883959.5700000003</v>
      </c>
      <c r="AB235" s="37">
        <f t="shared" ref="AB235" si="38">AB15-AB234</f>
        <v>19579286.739999998</v>
      </c>
      <c r="AC235" s="37">
        <f t="shared" si="37"/>
        <v>4419642.4200000018</v>
      </c>
      <c r="AD235" s="37">
        <f t="shared" si="37"/>
        <v>1637184.76</v>
      </c>
      <c r="AE235" s="37">
        <f t="shared" si="37"/>
        <v>1484640.8699999994</v>
      </c>
    </row>
    <row r="236" spans="1:31" ht="31.5" customHeight="1" x14ac:dyDescent="0.2">
      <c r="A236" s="1">
        <v>35</v>
      </c>
      <c r="D236" s="74" t="s">
        <v>239</v>
      </c>
      <c r="E236" s="74"/>
      <c r="F236" s="74"/>
      <c r="G236" s="74"/>
      <c r="H236" s="74"/>
      <c r="I236" s="74"/>
      <c r="J236" s="74"/>
      <c r="K236" s="4"/>
      <c r="L236" s="4"/>
      <c r="M236" s="4"/>
      <c r="N236" s="4"/>
      <c r="O236" s="4"/>
      <c r="P236" s="4"/>
      <c r="Q236" s="4"/>
      <c r="R236" s="4"/>
      <c r="S236" s="4"/>
      <c r="T236" s="4"/>
      <c r="U236" s="4"/>
      <c r="V236" s="4"/>
      <c r="W236" s="4"/>
      <c r="X236" s="4"/>
      <c r="Y236" s="4"/>
      <c r="Z236" s="4"/>
      <c r="AA236" s="4"/>
      <c r="AB236" s="4"/>
      <c r="AC236" s="4"/>
      <c r="AD236" s="4"/>
      <c r="AE236" s="4"/>
    </row>
    <row r="237" spans="1:31" ht="18" customHeight="1" x14ac:dyDescent="0.2">
      <c r="A237" s="1">
        <v>36</v>
      </c>
      <c r="D237" s="28" t="s">
        <v>240</v>
      </c>
      <c r="E237" s="38">
        <f>SUM(F237:AE237)</f>
        <v>70892034</v>
      </c>
      <c r="F237" s="38">
        <v>1621929</v>
      </c>
      <c r="G237" s="38">
        <v>432200</v>
      </c>
      <c r="H237" s="38">
        <v>34153</v>
      </c>
      <c r="I237" s="38">
        <v>102551</v>
      </c>
      <c r="J237" s="38">
        <v>832650</v>
      </c>
      <c r="K237" s="38">
        <v>1642163</v>
      </c>
      <c r="L237" s="38">
        <v>19739270</v>
      </c>
      <c r="M237" s="38">
        <v>0</v>
      </c>
      <c r="N237" s="38">
        <v>3055190</v>
      </c>
      <c r="O237" s="38">
        <v>1974849</v>
      </c>
      <c r="P237" s="38">
        <v>8324108</v>
      </c>
      <c r="Q237" s="38">
        <v>2359233</v>
      </c>
      <c r="R237" s="38">
        <v>2611146</v>
      </c>
      <c r="S237" s="38">
        <v>10703</v>
      </c>
      <c r="T237" s="38">
        <v>1620967</v>
      </c>
      <c r="U237" s="38">
        <v>6625769</v>
      </c>
      <c r="V237" s="38">
        <v>2593925</v>
      </c>
      <c r="W237" s="38">
        <v>3379929</v>
      </c>
      <c r="X237" s="38">
        <v>1687039</v>
      </c>
      <c r="Y237" s="38">
        <v>3462154</v>
      </c>
      <c r="Z237" s="38">
        <v>241975</v>
      </c>
      <c r="AA237" s="38">
        <v>357964</v>
      </c>
      <c r="AB237" s="38">
        <v>7715838</v>
      </c>
      <c r="AC237" s="38">
        <v>0</v>
      </c>
      <c r="AD237" s="38">
        <v>176227</v>
      </c>
      <c r="AE237" s="38">
        <v>290102</v>
      </c>
    </row>
    <row r="238" spans="1:31" ht="15.95" customHeight="1" x14ac:dyDescent="0.2">
      <c r="A238" s="1">
        <v>37</v>
      </c>
      <c r="D238" s="28" t="s">
        <v>241</v>
      </c>
      <c r="E238" s="38">
        <f>SUM(F238:AE238)</f>
        <v>1607796</v>
      </c>
      <c r="F238" s="38">
        <v>125000</v>
      </c>
      <c r="G238" s="38">
        <v>0</v>
      </c>
      <c r="H238" s="38">
        <v>18500</v>
      </c>
      <c r="I238" s="38">
        <v>125000</v>
      </c>
      <c r="J238" s="38">
        <v>125000</v>
      </c>
      <c r="K238" s="38">
        <v>576</v>
      </c>
      <c r="L238" s="38">
        <v>200150</v>
      </c>
      <c r="M238" s="38">
        <v>0</v>
      </c>
      <c r="N238" s="38">
        <v>61000</v>
      </c>
      <c r="O238" s="38">
        <v>16213</v>
      </c>
      <c r="P238" s="38">
        <v>166176</v>
      </c>
      <c r="Q238" s="38">
        <v>110000</v>
      </c>
      <c r="R238" s="38">
        <v>37817</v>
      </c>
      <c r="S238" s="38">
        <v>0</v>
      </c>
      <c r="T238" s="38">
        <v>0</v>
      </c>
      <c r="U238" s="38">
        <v>125000</v>
      </c>
      <c r="V238" s="38">
        <v>9363</v>
      </c>
      <c r="W238" s="38">
        <v>0</v>
      </c>
      <c r="X238" s="38">
        <v>47614</v>
      </c>
      <c r="Y238" s="38">
        <v>0</v>
      </c>
      <c r="Z238" s="38">
        <v>68750</v>
      </c>
      <c r="AA238" s="38">
        <v>125000</v>
      </c>
      <c r="AB238" s="38">
        <v>193000</v>
      </c>
      <c r="AC238" s="38">
        <v>0</v>
      </c>
      <c r="AD238" s="38">
        <v>36012</v>
      </c>
      <c r="AE238" s="38">
        <v>17625</v>
      </c>
    </row>
    <row r="239" spans="1:31" ht="15.95" customHeight="1" x14ac:dyDescent="0.2">
      <c r="A239" s="1">
        <v>38</v>
      </c>
      <c r="D239" s="28" t="s">
        <v>242</v>
      </c>
      <c r="E239" s="38">
        <f>SUM(F239:AE239)</f>
        <v>0</v>
      </c>
      <c r="F239" s="38">
        <v>0</v>
      </c>
      <c r="G239" s="38">
        <v>0</v>
      </c>
      <c r="H239" s="38">
        <v>0</v>
      </c>
      <c r="I239" s="38">
        <v>0</v>
      </c>
      <c r="J239" s="38">
        <v>0</v>
      </c>
      <c r="K239" s="38">
        <v>0</v>
      </c>
      <c r="L239" s="38">
        <v>0</v>
      </c>
      <c r="M239" s="38">
        <v>0</v>
      </c>
      <c r="N239" s="38">
        <v>0</v>
      </c>
      <c r="O239" s="38">
        <v>0</v>
      </c>
      <c r="P239" s="38">
        <v>0</v>
      </c>
      <c r="Q239" s="38">
        <v>0</v>
      </c>
      <c r="R239" s="38">
        <v>0</v>
      </c>
      <c r="S239" s="38">
        <v>0</v>
      </c>
      <c r="T239" s="38">
        <v>0</v>
      </c>
      <c r="U239" s="38">
        <v>0</v>
      </c>
      <c r="V239" s="38">
        <v>0</v>
      </c>
      <c r="W239" s="38">
        <v>0</v>
      </c>
      <c r="X239" s="38">
        <v>0</v>
      </c>
      <c r="Y239" s="38">
        <v>0</v>
      </c>
      <c r="Z239" s="38">
        <v>0</v>
      </c>
      <c r="AA239" s="38">
        <v>0</v>
      </c>
      <c r="AB239" s="38">
        <v>0</v>
      </c>
      <c r="AC239" s="38">
        <v>0</v>
      </c>
      <c r="AD239" s="38">
        <v>0</v>
      </c>
      <c r="AE239" s="38">
        <v>0</v>
      </c>
    </row>
    <row r="240" spans="1:31" ht="18" customHeight="1" x14ac:dyDescent="0.2">
      <c r="A240" s="1">
        <v>39</v>
      </c>
      <c r="D240" s="39" t="s">
        <v>243</v>
      </c>
      <c r="E240" s="40">
        <f>SUM(F240:AE240)</f>
        <v>72499830</v>
      </c>
      <c r="F240" s="40">
        <f>SUM(F237:F239)</f>
        <v>1746929</v>
      </c>
      <c r="G240" s="40">
        <f t="shared" ref="G240:AE240" si="39">SUM(G237:G239)</f>
        <v>432200</v>
      </c>
      <c r="H240" s="40">
        <f t="shared" si="39"/>
        <v>52653</v>
      </c>
      <c r="I240" s="40">
        <f t="shared" si="39"/>
        <v>227551</v>
      </c>
      <c r="J240" s="40">
        <f t="shared" si="39"/>
        <v>957650</v>
      </c>
      <c r="K240" s="40">
        <f t="shared" si="39"/>
        <v>1642739</v>
      </c>
      <c r="L240" s="40">
        <f t="shared" si="39"/>
        <v>19939420</v>
      </c>
      <c r="M240" s="40">
        <f t="shared" si="39"/>
        <v>0</v>
      </c>
      <c r="N240" s="40">
        <f t="shared" si="39"/>
        <v>3116190</v>
      </c>
      <c r="O240" s="40">
        <f t="shared" si="39"/>
        <v>1991062</v>
      </c>
      <c r="P240" s="40">
        <f t="shared" si="39"/>
        <v>8490284</v>
      </c>
      <c r="Q240" s="40">
        <f t="shared" si="39"/>
        <v>2469233</v>
      </c>
      <c r="R240" s="40">
        <f t="shared" si="39"/>
        <v>2648963</v>
      </c>
      <c r="S240" s="40">
        <f t="shared" si="39"/>
        <v>10703</v>
      </c>
      <c r="T240" s="40">
        <f t="shared" si="39"/>
        <v>1620967</v>
      </c>
      <c r="U240" s="40">
        <f t="shared" si="39"/>
        <v>6750769</v>
      </c>
      <c r="V240" s="40">
        <f t="shared" si="39"/>
        <v>2603288</v>
      </c>
      <c r="W240" s="40">
        <f t="shared" si="39"/>
        <v>3379929</v>
      </c>
      <c r="X240" s="40">
        <f t="shared" si="39"/>
        <v>1734653</v>
      </c>
      <c r="Y240" s="40">
        <f t="shared" si="39"/>
        <v>3462154</v>
      </c>
      <c r="Z240" s="40">
        <f t="shared" si="39"/>
        <v>310725</v>
      </c>
      <c r="AA240" s="40">
        <f t="shared" si="39"/>
        <v>482964</v>
      </c>
      <c r="AB240" s="40">
        <f t="shared" ref="AB240" si="40">SUM(AB237:AB239)</f>
        <v>7908838</v>
      </c>
      <c r="AC240" s="40">
        <f t="shared" si="39"/>
        <v>0</v>
      </c>
      <c r="AD240" s="40">
        <f t="shared" si="39"/>
        <v>212239</v>
      </c>
      <c r="AE240" s="40">
        <f t="shared" si="39"/>
        <v>307727</v>
      </c>
    </row>
    <row r="241" spans="1:32" ht="18.75" customHeight="1" x14ac:dyDescent="0.2">
      <c r="A241" s="1">
        <v>40</v>
      </c>
      <c r="D241" s="10" t="s">
        <v>244</v>
      </c>
      <c r="E241" s="10"/>
      <c r="F241" s="10"/>
      <c r="G241" s="10"/>
      <c r="H241" s="10"/>
      <c r="I241" s="10"/>
      <c r="J241" s="10"/>
      <c r="K241" s="4"/>
      <c r="L241" s="4"/>
      <c r="M241" s="4"/>
      <c r="N241" s="4"/>
      <c r="O241" s="4"/>
      <c r="P241" s="4"/>
      <c r="Q241" s="4"/>
      <c r="R241" s="4"/>
      <c r="S241" s="4"/>
      <c r="T241" s="4"/>
      <c r="U241" s="4"/>
      <c r="V241" s="4"/>
      <c r="W241" s="4"/>
      <c r="X241" s="4"/>
      <c r="Y241" s="4"/>
      <c r="Z241" s="4"/>
      <c r="AA241" s="4"/>
      <c r="AB241" s="4"/>
      <c r="AC241" s="4"/>
      <c r="AD241" s="4"/>
      <c r="AE241" s="4"/>
    </row>
    <row r="242" spans="1:32" ht="18" customHeight="1" x14ac:dyDescent="0.2">
      <c r="A242" s="1">
        <v>41</v>
      </c>
      <c r="D242" s="28" t="s">
        <v>240</v>
      </c>
      <c r="E242" s="38">
        <f>SUM(F242:AE242)</f>
        <v>70947039.99000001</v>
      </c>
      <c r="F242" s="38">
        <v>1676934.9899999998</v>
      </c>
      <c r="G242" s="38">
        <v>432200</v>
      </c>
      <c r="H242" s="38">
        <v>34153</v>
      </c>
      <c r="I242" s="38">
        <v>102551</v>
      </c>
      <c r="J242" s="38">
        <v>832649.99999999988</v>
      </c>
      <c r="K242" s="38">
        <v>1642163.0000000002</v>
      </c>
      <c r="L242" s="38">
        <v>19739270.000000004</v>
      </c>
      <c r="M242" s="38">
        <v>0</v>
      </c>
      <c r="N242" s="38">
        <v>3055190.0000000005</v>
      </c>
      <c r="O242" s="38">
        <v>1974849</v>
      </c>
      <c r="P242" s="38">
        <v>8324108</v>
      </c>
      <c r="Q242" s="38">
        <v>2359233</v>
      </c>
      <c r="R242" s="38">
        <v>2611145.9999999995</v>
      </c>
      <c r="S242" s="38">
        <v>10703</v>
      </c>
      <c r="T242" s="38">
        <v>1620967.0000000002</v>
      </c>
      <c r="U242" s="38">
        <v>6625769</v>
      </c>
      <c r="V242" s="38">
        <v>2593925</v>
      </c>
      <c r="W242" s="38">
        <v>3379929</v>
      </c>
      <c r="X242" s="38">
        <v>1687038.9999999998</v>
      </c>
      <c r="Y242" s="38">
        <v>3462154</v>
      </c>
      <c r="Z242" s="38">
        <v>241975</v>
      </c>
      <c r="AA242" s="38">
        <v>357964</v>
      </c>
      <c r="AB242" s="38">
        <v>7715838</v>
      </c>
      <c r="AC242" s="38">
        <v>0</v>
      </c>
      <c r="AD242" s="38">
        <v>176227</v>
      </c>
      <c r="AE242" s="38">
        <v>290102</v>
      </c>
    </row>
    <row r="243" spans="1:32" s="45" customFormat="1" ht="17.25" customHeight="1" x14ac:dyDescent="0.2">
      <c r="A243" s="1">
        <v>42</v>
      </c>
      <c r="B243" s="41"/>
      <c r="C243" s="41"/>
      <c r="D243" s="42" t="s">
        <v>241</v>
      </c>
      <c r="E243" s="43">
        <f>SUM(F243:AE243)</f>
        <v>1732796</v>
      </c>
      <c r="F243" s="44">
        <v>250000</v>
      </c>
      <c r="G243" s="44">
        <v>0</v>
      </c>
      <c r="H243" s="44">
        <v>18500</v>
      </c>
      <c r="I243" s="44">
        <v>125000</v>
      </c>
      <c r="J243" s="44">
        <v>125000</v>
      </c>
      <c r="K243" s="44">
        <v>576</v>
      </c>
      <c r="L243" s="44">
        <v>200149.99999999997</v>
      </c>
      <c r="M243" s="44">
        <v>0</v>
      </c>
      <c r="N243" s="44">
        <v>61000</v>
      </c>
      <c r="O243" s="44">
        <v>16213</v>
      </c>
      <c r="P243" s="44">
        <v>166176</v>
      </c>
      <c r="Q243" s="44">
        <v>110000</v>
      </c>
      <c r="R243" s="44">
        <v>37817</v>
      </c>
      <c r="S243" s="44">
        <v>0</v>
      </c>
      <c r="T243" s="44">
        <v>0</v>
      </c>
      <c r="U243" s="44">
        <v>125000</v>
      </c>
      <c r="V243" s="44">
        <v>9363</v>
      </c>
      <c r="W243" s="44">
        <v>0</v>
      </c>
      <c r="X243" s="44">
        <v>47614</v>
      </c>
      <c r="Y243" s="44">
        <v>0</v>
      </c>
      <c r="Z243" s="44">
        <v>68750</v>
      </c>
      <c r="AA243" s="44">
        <v>124999.99999999999</v>
      </c>
      <c r="AB243" s="44">
        <v>193000</v>
      </c>
      <c r="AC243" s="44">
        <v>0</v>
      </c>
      <c r="AD243" s="44">
        <v>36012</v>
      </c>
      <c r="AE243" s="44">
        <v>17625</v>
      </c>
      <c r="AF243" s="5"/>
    </row>
    <row r="244" spans="1:32" ht="26.25" customHeight="1" x14ac:dyDescent="0.2">
      <c r="A244" s="1">
        <v>43</v>
      </c>
      <c r="D244" s="75" t="s">
        <v>417</v>
      </c>
      <c r="E244" s="46">
        <f>SUM(F244:AE244)</f>
        <v>180005.99</v>
      </c>
      <c r="F244" s="47">
        <v>180005.99</v>
      </c>
      <c r="G244" s="47">
        <v>0</v>
      </c>
      <c r="H244" s="47">
        <v>0</v>
      </c>
      <c r="I244" s="47">
        <v>0</v>
      </c>
      <c r="J244" s="47">
        <v>0</v>
      </c>
      <c r="K244" s="47">
        <v>0</v>
      </c>
      <c r="L244" s="47">
        <v>0</v>
      </c>
      <c r="M244" s="47">
        <v>0</v>
      </c>
      <c r="N244" s="47">
        <v>0</v>
      </c>
      <c r="O244" s="47">
        <v>0</v>
      </c>
      <c r="P244" s="47">
        <v>0</v>
      </c>
      <c r="Q244" s="47">
        <v>0</v>
      </c>
      <c r="R244" s="47">
        <v>0</v>
      </c>
      <c r="S244" s="47">
        <v>0</v>
      </c>
      <c r="T244" s="47">
        <v>0</v>
      </c>
      <c r="U244" s="47">
        <v>0</v>
      </c>
      <c r="V244" s="47">
        <v>0</v>
      </c>
      <c r="W244" s="47">
        <v>0</v>
      </c>
      <c r="X244" s="47">
        <v>0</v>
      </c>
      <c r="Y244" s="47">
        <v>0</v>
      </c>
      <c r="Z244" s="47">
        <v>0</v>
      </c>
      <c r="AA244" s="47">
        <v>0</v>
      </c>
      <c r="AB244" s="47">
        <v>0</v>
      </c>
      <c r="AC244" s="47">
        <v>0</v>
      </c>
      <c r="AD244" s="47">
        <v>0</v>
      </c>
      <c r="AE244" s="47">
        <v>0</v>
      </c>
    </row>
    <row r="245" spans="1:32" ht="18.75" customHeight="1" thickBot="1" x14ac:dyDescent="0.25">
      <c r="A245" s="1">
        <v>44</v>
      </c>
      <c r="D245" s="48" t="s">
        <v>245</v>
      </c>
      <c r="E245" s="48">
        <f>SUM(E242:E243)</f>
        <v>72679835.99000001</v>
      </c>
      <c r="F245" s="48">
        <f>SUM(F242:F243)</f>
        <v>1926934.9899999998</v>
      </c>
      <c r="G245" s="48">
        <f t="shared" ref="G245:AE245" si="41">SUM(G242:G243)</f>
        <v>432200</v>
      </c>
      <c r="H245" s="48">
        <f t="shared" si="41"/>
        <v>52653</v>
      </c>
      <c r="I245" s="48">
        <f t="shared" si="41"/>
        <v>227551</v>
      </c>
      <c r="J245" s="48">
        <f t="shared" si="41"/>
        <v>957649.99999999988</v>
      </c>
      <c r="K245" s="48">
        <f t="shared" si="41"/>
        <v>1642739.0000000002</v>
      </c>
      <c r="L245" s="48">
        <f t="shared" si="41"/>
        <v>19939420.000000004</v>
      </c>
      <c r="M245" s="48">
        <f t="shared" si="41"/>
        <v>0</v>
      </c>
      <c r="N245" s="48">
        <f t="shared" si="41"/>
        <v>3116190.0000000005</v>
      </c>
      <c r="O245" s="48">
        <f t="shared" si="41"/>
        <v>1991062</v>
      </c>
      <c r="P245" s="48">
        <f t="shared" si="41"/>
        <v>8490284</v>
      </c>
      <c r="Q245" s="48">
        <f t="shared" si="41"/>
        <v>2469233</v>
      </c>
      <c r="R245" s="48">
        <f t="shared" si="41"/>
        <v>2648962.9999999995</v>
      </c>
      <c r="S245" s="48">
        <f t="shared" si="41"/>
        <v>10703</v>
      </c>
      <c r="T245" s="48">
        <f t="shared" si="41"/>
        <v>1620967.0000000002</v>
      </c>
      <c r="U245" s="48">
        <f t="shared" si="41"/>
        <v>6750769</v>
      </c>
      <c r="V245" s="48">
        <f t="shared" si="41"/>
        <v>2603288</v>
      </c>
      <c r="W245" s="48">
        <f t="shared" si="41"/>
        <v>3379929</v>
      </c>
      <c r="X245" s="48">
        <f t="shared" si="41"/>
        <v>1734652.9999999998</v>
      </c>
      <c r="Y245" s="48">
        <f t="shared" si="41"/>
        <v>3462154</v>
      </c>
      <c r="Z245" s="48">
        <f t="shared" si="41"/>
        <v>310725</v>
      </c>
      <c r="AA245" s="48">
        <f t="shared" si="41"/>
        <v>482964</v>
      </c>
      <c r="AB245" s="48">
        <f t="shared" ref="AB245" si="42">SUM(AB242:AB243)</f>
        <v>7908838</v>
      </c>
      <c r="AC245" s="48">
        <f t="shared" si="41"/>
        <v>0</v>
      </c>
      <c r="AD245" s="48">
        <f t="shared" si="41"/>
        <v>212239</v>
      </c>
      <c r="AE245" s="48">
        <f t="shared" si="41"/>
        <v>307727</v>
      </c>
    </row>
    <row r="246" spans="1:32" ht="17.25" customHeight="1" thickTop="1" x14ac:dyDescent="0.2">
      <c r="A246" s="1">
        <v>45</v>
      </c>
      <c r="D246" s="49" t="s">
        <v>246</v>
      </c>
      <c r="E246" s="76">
        <f>SUM(F246:AE246)</f>
        <v>12123813.789999999</v>
      </c>
      <c r="F246" s="76">
        <v>0</v>
      </c>
      <c r="G246" s="76">
        <v>0</v>
      </c>
      <c r="H246" s="76">
        <v>0</v>
      </c>
      <c r="I246" s="76">
        <v>0</v>
      </c>
      <c r="J246" s="76">
        <v>68631.199999999997</v>
      </c>
      <c r="K246" s="76">
        <v>420563.52</v>
      </c>
      <c r="L246" s="76">
        <v>279230.89000000036</v>
      </c>
      <c r="M246" s="76">
        <v>752511.16999999981</v>
      </c>
      <c r="N246" s="76">
        <v>0</v>
      </c>
      <c r="O246" s="76">
        <v>299240.90000000002</v>
      </c>
      <c r="P246" s="76">
        <v>3315393.49</v>
      </c>
      <c r="Q246" s="76">
        <v>823762.67</v>
      </c>
      <c r="R246" s="76">
        <v>81308.58</v>
      </c>
      <c r="S246" s="76">
        <v>0</v>
      </c>
      <c r="T246" s="76">
        <v>157893.93000000002</v>
      </c>
      <c r="U246" s="76">
        <v>258485.06000000003</v>
      </c>
      <c r="V246" s="76">
        <v>651025.86</v>
      </c>
      <c r="W246" s="76">
        <v>1660249.5400000007</v>
      </c>
      <c r="X246" s="76">
        <v>3266913.4799999995</v>
      </c>
      <c r="Y246" s="76">
        <v>53030.169999999991</v>
      </c>
      <c r="Z246" s="76">
        <v>0</v>
      </c>
      <c r="AA246" s="76">
        <v>35573.33</v>
      </c>
      <c r="AB246" s="76">
        <v>0</v>
      </c>
      <c r="AC246" s="76">
        <v>0</v>
      </c>
      <c r="AD246" s="76">
        <v>0</v>
      </c>
      <c r="AE246" s="76">
        <v>0</v>
      </c>
    </row>
    <row r="247" spans="1:32" ht="11.25" hidden="1" customHeight="1" x14ac:dyDescent="0.2">
      <c r="B247" s="13"/>
      <c r="C247" s="13" t="s">
        <v>78</v>
      </c>
      <c r="D247" s="13" t="s">
        <v>79</v>
      </c>
      <c r="E247" s="10"/>
      <c r="F247" s="10"/>
      <c r="G247" s="10"/>
      <c r="H247" s="10"/>
      <c r="I247" s="10"/>
      <c r="J247" s="10"/>
      <c r="K247" s="4"/>
      <c r="L247" s="4"/>
      <c r="M247" s="4"/>
      <c r="N247" s="4"/>
      <c r="O247" s="4"/>
      <c r="P247" s="4"/>
      <c r="Q247" s="4"/>
      <c r="R247" s="4"/>
      <c r="S247" s="4"/>
      <c r="T247" s="4"/>
      <c r="U247" s="4"/>
      <c r="V247" s="4"/>
      <c r="W247" s="4"/>
      <c r="X247" s="4"/>
      <c r="Y247" s="4"/>
      <c r="Z247" s="4"/>
      <c r="AA247" s="4"/>
      <c r="AB247" s="4"/>
      <c r="AC247" s="4"/>
      <c r="AD247" s="4"/>
      <c r="AE247" s="4"/>
    </row>
    <row r="248" spans="1:32" s="50" customFormat="1" ht="15.75" hidden="1" customHeight="1" outlineLevel="2" x14ac:dyDescent="0.2">
      <c r="B248" s="2" t="s">
        <v>109</v>
      </c>
      <c r="C248" s="2" t="s">
        <v>162</v>
      </c>
      <c r="D248" s="2" t="s">
        <v>359</v>
      </c>
      <c r="E248" s="51">
        <f>SUM(F248:AE248)</f>
        <v>11341430.75</v>
      </c>
      <c r="F248" s="51">
        <v>0</v>
      </c>
      <c r="G248" s="51">
        <v>0</v>
      </c>
      <c r="H248" s="51">
        <v>0</v>
      </c>
      <c r="I248" s="51">
        <v>0</v>
      </c>
      <c r="J248" s="51">
        <v>0</v>
      </c>
      <c r="K248" s="51">
        <v>420563.51999999996</v>
      </c>
      <c r="L248" s="51">
        <v>184395.31</v>
      </c>
      <c r="M248" s="51">
        <v>752511.17</v>
      </c>
      <c r="N248" s="51">
        <v>0</v>
      </c>
      <c r="O248" s="51">
        <v>299240.90000000002</v>
      </c>
      <c r="P248" s="51">
        <v>3315393.4899999998</v>
      </c>
      <c r="Q248" s="51">
        <v>823762.66999999993</v>
      </c>
      <c r="R248" s="51">
        <v>0</v>
      </c>
      <c r="S248" s="51">
        <v>0</v>
      </c>
      <c r="T248" s="51">
        <v>0</v>
      </c>
      <c r="U248" s="51">
        <v>0</v>
      </c>
      <c r="V248" s="51">
        <v>651025.86</v>
      </c>
      <c r="W248" s="51">
        <v>1627624.35</v>
      </c>
      <c r="X248" s="51">
        <v>3266913.48</v>
      </c>
      <c r="Y248" s="51">
        <v>0</v>
      </c>
      <c r="Z248" s="51">
        <v>0</v>
      </c>
      <c r="AA248" s="51">
        <v>0</v>
      </c>
      <c r="AB248" s="51">
        <v>0</v>
      </c>
      <c r="AC248" s="51">
        <v>0</v>
      </c>
      <c r="AD248" s="51">
        <v>0</v>
      </c>
      <c r="AE248" s="51">
        <v>0</v>
      </c>
      <c r="AF248" s="52"/>
    </row>
    <row r="249" spans="1:32" s="50" customFormat="1" ht="15.75" hidden="1" customHeight="1" outlineLevel="2" x14ac:dyDescent="0.2">
      <c r="B249" s="2" t="s">
        <v>109</v>
      </c>
      <c r="C249" s="2" t="s">
        <v>167</v>
      </c>
      <c r="D249" s="2" t="s">
        <v>364</v>
      </c>
      <c r="E249" s="51">
        <f>SUM(F249:AE249)</f>
        <v>26703.84</v>
      </c>
      <c r="F249" s="51">
        <v>0</v>
      </c>
      <c r="G249" s="51">
        <v>0</v>
      </c>
      <c r="H249" s="51">
        <v>0</v>
      </c>
      <c r="I249" s="51">
        <v>0</v>
      </c>
      <c r="J249" s="51">
        <v>0</v>
      </c>
      <c r="K249" s="51">
        <v>0</v>
      </c>
      <c r="L249" s="51">
        <v>0</v>
      </c>
      <c r="M249" s="51">
        <v>0</v>
      </c>
      <c r="N249" s="51">
        <v>0</v>
      </c>
      <c r="O249" s="51">
        <v>0</v>
      </c>
      <c r="P249" s="51">
        <v>0</v>
      </c>
      <c r="Q249" s="51">
        <v>0</v>
      </c>
      <c r="R249" s="51">
        <v>0</v>
      </c>
      <c r="S249" s="51">
        <v>0</v>
      </c>
      <c r="T249" s="51">
        <v>0</v>
      </c>
      <c r="U249" s="51">
        <v>0</v>
      </c>
      <c r="V249" s="51">
        <v>0</v>
      </c>
      <c r="W249" s="51">
        <v>0</v>
      </c>
      <c r="X249" s="51">
        <v>0</v>
      </c>
      <c r="Y249" s="51">
        <v>26703.84</v>
      </c>
      <c r="Z249" s="51">
        <v>0</v>
      </c>
      <c r="AA249" s="51">
        <v>0</v>
      </c>
      <c r="AB249" s="51">
        <v>0</v>
      </c>
      <c r="AC249" s="51">
        <v>0</v>
      </c>
      <c r="AD249" s="51">
        <v>0</v>
      </c>
      <c r="AE249" s="51">
        <v>0</v>
      </c>
      <c r="AF249" s="52"/>
    </row>
    <row r="250" spans="1:32" s="50" customFormat="1" ht="15.75" hidden="1" customHeight="1" outlineLevel="2" x14ac:dyDescent="0.2">
      <c r="B250" s="2" t="s">
        <v>109</v>
      </c>
      <c r="C250" s="2" t="s">
        <v>169</v>
      </c>
      <c r="D250" s="2" t="s">
        <v>366</v>
      </c>
      <c r="E250" s="51">
        <f>SUM(F250:AE250)</f>
        <v>316851.93000000005</v>
      </c>
      <c r="F250" s="51">
        <v>0</v>
      </c>
      <c r="G250" s="51">
        <v>0</v>
      </c>
      <c r="H250" s="51">
        <v>0</v>
      </c>
      <c r="I250" s="51">
        <v>0</v>
      </c>
      <c r="J250" s="51">
        <v>58958.3</v>
      </c>
      <c r="K250" s="51">
        <v>0</v>
      </c>
      <c r="L250" s="51">
        <v>59607.649999999994</v>
      </c>
      <c r="M250" s="51">
        <v>0</v>
      </c>
      <c r="N250" s="51">
        <v>0</v>
      </c>
      <c r="O250" s="51">
        <v>0</v>
      </c>
      <c r="P250" s="51">
        <v>0</v>
      </c>
      <c r="Q250" s="51">
        <v>0</v>
      </c>
      <c r="R250" s="51">
        <v>81308.58</v>
      </c>
      <c r="S250" s="51">
        <v>0</v>
      </c>
      <c r="T250" s="51">
        <v>22175.29</v>
      </c>
      <c r="U250" s="51">
        <v>277.26</v>
      </c>
      <c r="V250" s="51">
        <v>0</v>
      </c>
      <c r="W250" s="51">
        <v>32625.190000000002</v>
      </c>
      <c r="X250" s="51">
        <v>0</v>
      </c>
      <c r="Y250" s="51">
        <v>26326.33</v>
      </c>
      <c r="Z250" s="51">
        <v>0</v>
      </c>
      <c r="AA250" s="51">
        <v>35573.33</v>
      </c>
      <c r="AB250" s="51">
        <v>0</v>
      </c>
      <c r="AC250" s="51">
        <v>0</v>
      </c>
      <c r="AD250" s="51">
        <v>0</v>
      </c>
      <c r="AE250" s="51">
        <v>0</v>
      </c>
      <c r="AF250" s="52"/>
    </row>
    <row r="251" spans="1:32" s="50" customFormat="1" ht="15.75" hidden="1" customHeight="1" outlineLevel="2" x14ac:dyDescent="0.2">
      <c r="B251" s="2" t="s">
        <v>109</v>
      </c>
      <c r="C251" s="2" t="s">
        <v>170</v>
      </c>
      <c r="D251" s="2" t="s">
        <v>367</v>
      </c>
      <c r="E251" s="51">
        <f>SUM(F251:AE251)</f>
        <v>438827.26999999996</v>
      </c>
      <c r="F251" s="51">
        <v>0</v>
      </c>
      <c r="G251" s="51">
        <v>0</v>
      </c>
      <c r="H251" s="51">
        <v>0</v>
      </c>
      <c r="I251" s="51">
        <v>0</v>
      </c>
      <c r="J251" s="51">
        <v>9672.9</v>
      </c>
      <c r="K251" s="51">
        <v>0</v>
      </c>
      <c r="L251" s="51">
        <v>35227.93</v>
      </c>
      <c r="M251" s="51">
        <v>0</v>
      </c>
      <c r="N251" s="51">
        <v>0</v>
      </c>
      <c r="O251" s="51">
        <v>0</v>
      </c>
      <c r="P251" s="51">
        <v>0</v>
      </c>
      <c r="Q251" s="51">
        <v>0</v>
      </c>
      <c r="R251" s="51">
        <v>0</v>
      </c>
      <c r="S251" s="51">
        <v>0</v>
      </c>
      <c r="T251" s="51">
        <v>135718.63999999998</v>
      </c>
      <c r="U251" s="51">
        <v>258207.8</v>
      </c>
      <c r="V251" s="51">
        <v>0</v>
      </c>
      <c r="W251" s="51">
        <v>0</v>
      </c>
      <c r="X251" s="51">
        <v>0</v>
      </c>
      <c r="Y251" s="51">
        <v>0</v>
      </c>
      <c r="Z251" s="51">
        <v>0</v>
      </c>
      <c r="AA251" s="51">
        <v>0</v>
      </c>
      <c r="AB251" s="51">
        <v>0</v>
      </c>
      <c r="AC251" s="51">
        <v>0</v>
      </c>
      <c r="AD251" s="51">
        <v>0</v>
      </c>
      <c r="AE251" s="51">
        <v>0</v>
      </c>
      <c r="AF251" s="52"/>
    </row>
    <row r="252" spans="1:32" ht="17.25" customHeight="1" collapsed="1" x14ac:dyDescent="0.2">
      <c r="A252" s="1">
        <v>46</v>
      </c>
      <c r="D252" s="49" t="s">
        <v>68</v>
      </c>
      <c r="E252" s="53"/>
      <c r="F252" s="53"/>
      <c r="G252" s="53"/>
      <c r="H252" s="53"/>
      <c r="I252" s="53"/>
      <c r="J252" s="53"/>
      <c r="K252" s="53"/>
      <c r="L252" s="53"/>
      <c r="M252" s="53"/>
      <c r="N252" s="53"/>
      <c r="O252" s="53"/>
      <c r="P252" s="53"/>
      <c r="Q252" s="53"/>
      <c r="R252" s="53"/>
      <c r="S252" s="53"/>
      <c r="T252" s="53"/>
      <c r="U252" s="53"/>
      <c r="V252" s="53"/>
      <c r="W252" s="53"/>
      <c r="X252" s="53"/>
      <c r="Y252" s="53"/>
      <c r="Z252" s="53"/>
      <c r="AA252" s="53"/>
      <c r="AB252" s="53"/>
      <c r="AC252" s="53"/>
      <c r="AD252" s="53"/>
      <c r="AE252" s="53"/>
    </row>
    <row r="253" spans="1:32" ht="17.25" customHeight="1" x14ac:dyDescent="0.2">
      <c r="A253" s="1">
        <v>47</v>
      </c>
      <c r="D253" s="49" t="s">
        <v>68</v>
      </c>
      <c r="E253" s="53"/>
      <c r="F253" s="53"/>
      <c r="G253" s="53"/>
      <c r="H253" s="53"/>
      <c r="I253" s="53"/>
      <c r="J253" s="53"/>
      <c r="K253" s="53"/>
      <c r="L253" s="53"/>
      <c r="M253" s="53"/>
      <c r="N253" s="53"/>
      <c r="O253" s="53"/>
      <c r="P253" s="53"/>
      <c r="Q253" s="53"/>
      <c r="R253" s="53"/>
      <c r="S253" s="53"/>
      <c r="T253" s="53"/>
      <c r="U253" s="53"/>
      <c r="V253" s="53"/>
      <c r="W253" s="53"/>
      <c r="X253" s="53"/>
      <c r="Y253" s="53"/>
      <c r="Z253" s="53"/>
      <c r="AA253" s="53"/>
      <c r="AB253" s="53"/>
      <c r="AC253" s="53"/>
      <c r="AD253" s="53"/>
      <c r="AE253" s="53"/>
    </row>
    <row r="254" spans="1:32" ht="27.75" customHeight="1" x14ac:dyDescent="0.2">
      <c r="A254" s="1">
        <v>48</v>
      </c>
      <c r="D254" s="54" t="s">
        <v>247</v>
      </c>
      <c r="E254" s="55">
        <f>SUM(F254:AE254)</f>
        <v>298424455.78000003</v>
      </c>
      <c r="F254" s="55">
        <f>ROUND(F235-SUM(F245:F246)-SUM(F252:F253),2)</f>
        <v>3289767.56</v>
      </c>
      <c r="G254" s="55">
        <f t="shared" ref="G254:AE254" si="43">ROUND(G235-SUM(G245:G246)-SUM(G252:G253),2)</f>
        <v>2913536.42</v>
      </c>
      <c r="H254" s="55">
        <f t="shared" si="43"/>
        <v>3271327.12</v>
      </c>
      <c r="I254" s="55">
        <f t="shared" si="43"/>
        <v>2643335.4</v>
      </c>
      <c r="J254" s="55">
        <f t="shared" si="43"/>
        <v>15250704.17</v>
      </c>
      <c r="K254" s="55">
        <f t="shared" si="43"/>
        <v>4348998.63</v>
      </c>
      <c r="L254" s="55">
        <f t="shared" si="43"/>
        <v>45907276.960000001</v>
      </c>
      <c r="M254" s="55">
        <f t="shared" si="43"/>
        <v>5830471.4400000004</v>
      </c>
      <c r="N254" s="55">
        <f t="shared" si="43"/>
        <v>8816487.4000000004</v>
      </c>
      <c r="O254" s="55">
        <f t="shared" si="43"/>
        <v>3404670.86</v>
      </c>
      <c r="P254" s="55">
        <f t="shared" si="43"/>
        <v>22084996.82</v>
      </c>
      <c r="Q254" s="55">
        <f t="shared" si="43"/>
        <v>2843092.63</v>
      </c>
      <c r="R254" s="55">
        <f t="shared" si="43"/>
        <v>7242070.5300000003</v>
      </c>
      <c r="S254" s="55">
        <f t="shared" si="43"/>
        <v>431193.47</v>
      </c>
      <c r="T254" s="55">
        <f t="shared" si="43"/>
        <v>39204418.390000001</v>
      </c>
      <c r="U254" s="55">
        <f t="shared" si="43"/>
        <v>46958898.090000004</v>
      </c>
      <c r="V254" s="55">
        <f t="shared" si="43"/>
        <v>2065202.96</v>
      </c>
      <c r="W254" s="55">
        <f t="shared" si="43"/>
        <v>26813914.800000001</v>
      </c>
      <c r="X254" s="55">
        <f t="shared" si="43"/>
        <v>22167995.699999999</v>
      </c>
      <c r="Y254" s="55">
        <f t="shared" si="43"/>
        <v>4909612.2699999996</v>
      </c>
      <c r="Z254" s="55">
        <f t="shared" si="43"/>
        <v>969111.13</v>
      </c>
      <c r="AA254" s="55">
        <f t="shared" si="43"/>
        <v>8365422.2400000002</v>
      </c>
      <c r="AB254" s="55">
        <f t="shared" ref="AB254" si="44">ROUND(AB235-SUM(AB245:AB246)-SUM(AB252:AB253),2)</f>
        <v>11670448.74</v>
      </c>
      <c r="AC254" s="55">
        <f t="shared" si="43"/>
        <v>4419642.42</v>
      </c>
      <c r="AD254" s="55">
        <f t="shared" si="43"/>
        <v>1424945.76</v>
      </c>
      <c r="AE254" s="55">
        <f t="shared" si="43"/>
        <v>1176913.8700000001</v>
      </c>
    </row>
    <row r="255" spans="1:32" ht="18.75" customHeight="1" x14ac:dyDescent="0.2">
      <c r="A255" s="1">
        <v>49</v>
      </c>
      <c r="D255" s="26" t="s">
        <v>248</v>
      </c>
      <c r="E255" s="26"/>
      <c r="F255" s="26"/>
      <c r="G255" s="26"/>
      <c r="H255" s="26"/>
      <c r="I255" s="26"/>
      <c r="J255" s="26"/>
      <c r="K255" s="4"/>
      <c r="L255" s="4"/>
      <c r="M255" s="4"/>
      <c r="N255" s="4"/>
      <c r="O255" s="4"/>
      <c r="P255" s="4"/>
      <c r="Q255" s="4"/>
      <c r="R255" s="4"/>
      <c r="S255" s="4"/>
      <c r="T255" s="4"/>
      <c r="U255" s="4"/>
      <c r="V255" s="4"/>
      <c r="W255" s="4"/>
      <c r="X255" s="4"/>
      <c r="Y255" s="4"/>
      <c r="Z255" s="4"/>
      <c r="AA255" s="4"/>
      <c r="AB255" s="4"/>
      <c r="AC255" s="4"/>
      <c r="AD255" s="4"/>
      <c r="AE255" s="4"/>
    </row>
    <row r="256" spans="1:32" hidden="1" x14ac:dyDescent="0.2">
      <c r="B256" s="13" t="s">
        <v>77</v>
      </c>
      <c r="C256" s="13" t="s">
        <v>78</v>
      </c>
      <c r="D256" s="13" t="s">
        <v>79</v>
      </c>
      <c r="E256" s="10"/>
      <c r="F256" s="10"/>
      <c r="G256" s="10"/>
      <c r="H256" s="10"/>
      <c r="I256" s="10"/>
      <c r="J256" s="10"/>
      <c r="K256" s="4"/>
      <c r="L256" s="4"/>
      <c r="M256" s="4"/>
      <c r="N256" s="4"/>
      <c r="O256" s="4"/>
      <c r="P256" s="4"/>
      <c r="Q256" s="4"/>
      <c r="R256" s="4"/>
      <c r="S256" s="4"/>
      <c r="T256" s="4"/>
      <c r="U256" s="4"/>
      <c r="V256" s="4"/>
      <c r="W256" s="4"/>
      <c r="X256" s="4"/>
      <c r="Y256" s="4"/>
      <c r="Z256" s="4"/>
      <c r="AA256" s="4"/>
      <c r="AB256" s="4"/>
      <c r="AC256" s="4"/>
      <c r="AD256" s="4"/>
      <c r="AE256" s="4"/>
    </row>
    <row r="257" spans="1:32" s="50" customFormat="1" ht="12" hidden="1" outlineLevel="2" x14ac:dyDescent="0.2">
      <c r="A257" s="56"/>
      <c r="B257" s="2" t="s">
        <v>80</v>
      </c>
      <c r="C257" s="2" t="s">
        <v>81</v>
      </c>
      <c r="D257" s="2" t="s">
        <v>285</v>
      </c>
      <c r="E257" s="51">
        <f t="shared" ref="E257:E283" si="45">SUM(F257:AE257)</f>
        <v>72406.81</v>
      </c>
      <c r="F257" s="51">
        <v>57531.1</v>
      </c>
      <c r="G257" s="51">
        <v>0</v>
      </c>
      <c r="H257" s="51">
        <v>0</v>
      </c>
      <c r="I257" s="51">
        <v>0</v>
      </c>
      <c r="J257" s="51">
        <v>0</v>
      </c>
      <c r="K257" s="51">
        <v>0</v>
      </c>
      <c r="L257" s="51">
        <v>0</v>
      </c>
      <c r="M257" s="51">
        <v>0</v>
      </c>
      <c r="N257" s="51">
        <v>0</v>
      </c>
      <c r="O257" s="51">
        <v>0</v>
      </c>
      <c r="P257" s="51">
        <v>0</v>
      </c>
      <c r="Q257" s="51">
        <v>0</v>
      </c>
      <c r="R257" s="51">
        <v>0</v>
      </c>
      <c r="S257" s="51">
        <v>0</v>
      </c>
      <c r="T257" s="51">
        <v>0</v>
      </c>
      <c r="U257" s="51">
        <v>0</v>
      </c>
      <c r="V257" s="51">
        <v>0</v>
      </c>
      <c r="W257" s="51">
        <v>0</v>
      </c>
      <c r="X257" s="51">
        <v>0</v>
      </c>
      <c r="Y257" s="51">
        <v>0</v>
      </c>
      <c r="Z257" s="51">
        <v>0</v>
      </c>
      <c r="AA257" s="51">
        <v>0</v>
      </c>
      <c r="AB257" s="51">
        <v>14875.71</v>
      </c>
      <c r="AC257" s="51">
        <v>0</v>
      </c>
      <c r="AD257" s="51">
        <v>0</v>
      </c>
      <c r="AE257" s="51">
        <v>0</v>
      </c>
      <c r="AF257" s="52"/>
    </row>
    <row r="258" spans="1:32" s="50" customFormat="1" ht="12" hidden="1" outlineLevel="2" x14ac:dyDescent="0.2">
      <c r="A258" s="56"/>
      <c r="B258" s="2" t="s">
        <v>80</v>
      </c>
      <c r="C258" s="2" t="s">
        <v>82</v>
      </c>
      <c r="D258" s="2" t="s">
        <v>286</v>
      </c>
      <c r="E258" s="51">
        <f t="shared" si="45"/>
        <v>397459.66</v>
      </c>
      <c r="F258" s="51">
        <v>0</v>
      </c>
      <c r="G258" s="51">
        <v>274840.34999999998</v>
      </c>
      <c r="H258" s="51">
        <v>0</v>
      </c>
      <c r="I258" s="51">
        <v>0</v>
      </c>
      <c r="J258" s="51">
        <v>0</v>
      </c>
      <c r="K258" s="51">
        <v>0</v>
      </c>
      <c r="L258" s="51">
        <v>0</v>
      </c>
      <c r="M258" s="51">
        <v>0</v>
      </c>
      <c r="N258" s="51">
        <v>0</v>
      </c>
      <c r="O258" s="51">
        <v>0</v>
      </c>
      <c r="P258" s="51">
        <v>0</v>
      </c>
      <c r="Q258" s="51">
        <v>0</v>
      </c>
      <c r="R258" s="51">
        <v>0</v>
      </c>
      <c r="S258" s="51">
        <v>0</v>
      </c>
      <c r="T258" s="51">
        <v>0</v>
      </c>
      <c r="U258" s="51">
        <v>0</v>
      </c>
      <c r="V258" s="51">
        <v>0</v>
      </c>
      <c r="W258" s="51">
        <v>0</v>
      </c>
      <c r="X258" s="51">
        <v>0</v>
      </c>
      <c r="Y258" s="51">
        <v>0</v>
      </c>
      <c r="Z258" s="51">
        <v>0</v>
      </c>
      <c r="AA258" s="51">
        <v>0</v>
      </c>
      <c r="AB258" s="51">
        <v>122619.31</v>
      </c>
      <c r="AC258" s="51">
        <v>0</v>
      </c>
      <c r="AD258" s="51">
        <v>0</v>
      </c>
      <c r="AE258" s="51">
        <v>0</v>
      </c>
      <c r="AF258" s="52"/>
    </row>
    <row r="259" spans="1:32" s="50" customFormat="1" ht="12" hidden="1" outlineLevel="2" x14ac:dyDescent="0.2">
      <c r="A259" s="56"/>
      <c r="B259" s="2" t="s">
        <v>80</v>
      </c>
      <c r="C259" s="2" t="s">
        <v>83</v>
      </c>
      <c r="D259" s="2" t="s">
        <v>287</v>
      </c>
      <c r="E259" s="51">
        <f t="shared" si="45"/>
        <v>297406.94</v>
      </c>
      <c r="F259" s="51">
        <v>0</v>
      </c>
      <c r="G259" s="51">
        <v>0</v>
      </c>
      <c r="H259" s="51">
        <v>297406.94</v>
      </c>
      <c r="I259" s="51">
        <v>0</v>
      </c>
      <c r="J259" s="51">
        <v>0</v>
      </c>
      <c r="K259" s="51">
        <v>0</v>
      </c>
      <c r="L259" s="51">
        <v>0</v>
      </c>
      <c r="M259" s="51">
        <v>0</v>
      </c>
      <c r="N259" s="51">
        <v>0</v>
      </c>
      <c r="O259" s="51">
        <v>0</v>
      </c>
      <c r="P259" s="51">
        <v>0</v>
      </c>
      <c r="Q259" s="51">
        <v>0</v>
      </c>
      <c r="R259" s="51">
        <v>0</v>
      </c>
      <c r="S259" s="51">
        <v>0</v>
      </c>
      <c r="T259" s="51">
        <v>0</v>
      </c>
      <c r="U259" s="51">
        <v>0</v>
      </c>
      <c r="V259" s="51">
        <v>0</v>
      </c>
      <c r="W259" s="51">
        <v>0</v>
      </c>
      <c r="X259" s="51">
        <v>0</v>
      </c>
      <c r="Y259" s="51">
        <v>0</v>
      </c>
      <c r="Z259" s="51">
        <v>0</v>
      </c>
      <c r="AA259" s="51">
        <v>0</v>
      </c>
      <c r="AB259" s="51">
        <v>0</v>
      </c>
      <c r="AC259" s="51">
        <v>0</v>
      </c>
      <c r="AD259" s="51">
        <v>0</v>
      </c>
      <c r="AE259" s="51">
        <v>0</v>
      </c>
      <c r="AF259" s="52"/>
    </row>
    <row r="260" spans="1:32" s="50" customFormat="1" ht="12" hidden="1" outlineLevel="2" x14ac:dyDescent="0.2">
      <c r="A260" s="56"/>
      <c r="B260" s="2" t="s">
        <v>80</v>
      </c>
      <c r="C260" s="2" t="s">
        <v>84</v>
      </c>
      <c r="D260" s="2" t="s">
        <v>288</v>
      </c>
      <c r="E260" s="51">
        <f t="shared" si="45"/>
        <v>184015.31999999995</v>
      </c>
      <c r="F260" s="51">
        <v>0</v>
      </c>
      <c r="G260" s="51">
        <v>0</v>
      </c>
      <c r="H260" s="51">
        <v>184015.31999999995</v>
      </c>
      <c r="I260" s="51">
        <v>0</v>
      </c>
      <c r="J260" s="51">
        <v>0</v>
      </c>
      <c r="K260" s="51">
        <v>0</v>
      </c>
      <c r="L260" s="51">
        <v>0</v>
      </c>
      <c r="M260" s="51">
        <v>0</v>
      </c>
      <c r="N260" s="51">
        <v>0</v>
      </c>
      <c r="O260" s="51">
        <v>0</v>
      </c>
      <c r="P260" s="51">
        <v>0</v>
      </c>
      <c r="Q260" s="51">
        <v>0</v>
      </c>
      <c r="R260" s="51">
        <v>0</v>
      </c>
      <c r="S260" s="51">
        <v>0</v>
      </c>
      <c r="T260" s="51">
        <v>0</v>
      </c>
      <c r="U260" s="51">
        <v>0</v>
      </c>
      <c r="V260" s="51">
        <v>0</v>
      </c>
      <c r="W260" s="51">
        <v>0</v>
      </c>
      <c r="X260" s="51">
        <v>0</v>
      </c>
      <c r="Y260" s="51">
        <v>0</v>
      </c>
      <c r="Z260" s="51">
        <v>0</v>
      </c>
      <c r="AA260" s="51">
        <v>0</v>
      </c>
      <c r="AB260" s="51">
        <v>0</v>
      </c>
      <c r="AC260" s="51">
        <v>0</v>
      </c>
      <c r="AD260" s="51">
        <v>0</v>
      </c>
      <c r="AE260" s="51">
        <v>0</v>
      </c>
      <c r="AF260" s="52"/>
    </row>
    <row r="261" spans="1:32" s="50" customFormat="1" ht="12" hidden="1" outlineLevel="2" x14ac:dyDescent="0.2">
      <c r="A261" s="56"/>
      <c r="B261" s="2" t="s">
        <v>80</v>
      </c>
      <c r="C261" s="2" t="s">
        <v>85</v>
      </c>
      <c r="D261" s="2" t="s">
        <v>289</v>
      </c>
      <c r="E261" s="51">
        <f t="shared" si="45"/>
        <v>269005.86</v>
      </c>
      <c r="F261" s="51">
        <v>0</v>
      </c>
      <c r="G261" s="51">
        <v>0</v>
      </c>
      <c r="H261" s="51">
        <v>0</v>
      </c>
      <c r="I261" s="51">
        <v>269005.86</v>
      </c>
      <c r="J261" s="51">
        <v>0</v>
      </c>
      <c r="K261" s="51">
        <v>0</v>
      </c>
      <c r="L261" s="51">
        <v>0</v>
      </c>
      <c r="M261" s="51">
        <v>0</v>
      </c>
      <c r="N261" s="51">
        <v>0</v>
      </c>
      <c r="O261" s="51">
        <v>0</v>
      </c>
      <c r="P261" s="51">
        <v>0</v>
      </c>
      <c r="Q261" s="51">
        <v>0</v>
      </c>
      <c r="R261" s="51">
        <v>0</v>
      </c>
      <c r="S261" s="51">
        <v>0</v>
      </c>
      <c r="T261" s="51">
        <v>0</v>
      </c>
      <c r="U261" s="51">
        <v>0</v>
      </c>
      <c r="V261" s="51">
        <v>0</v>
      </c>
      <c r="W261" s="51">
        <v>0</v>
      </c>
      <c r="X261" s="51">
        <v>0</v>
      </c>
      <c r="Y261" s="51">
        <v>0</v>
      </c>
      <c r="Z261" s="51">
        <v>0</v>
      </c>
      <c r="AA261" s="51">
        <v>0</v>
      </c>
      <c r="AB261" s="51">
        <v>0</v>
      </c>
      <c r="AC261" s="51">
        <v>0</v>
      </c>
      <c r="AD261" s="51">
        <v>0</v>
      </c>
      <c r="AE261" s="51">
        <v>0</v>
      </c>
      <c r="AF261" s="52"/>
    </row>
    <row r="262" spans="1:32" s="50" customFormat="1" ht="12" hidden="1" outlineLevel="2" x14ac:dyDescent="0.2">
      <c r="A262" s="56"/>
      <c r="B262" s="2" t="s">
        <v>80</v>
      </c>
      <c r="C262" s="2" t="s">
        <v>86</v>
      </c>
      <c r="D262" s="2" t="s">
        <v>290</v>
      </c>
      <c r="E262" s="51">
        <f t="shared" si="45"/>
        <v>1628585.3599999999</v>
      </c>
      <c r="F262" s="51">
        <v>0</v>
      </c>
      <c r="G262" s="51">
        <v>0</v>
      </c>
      <c r="H262" s="51">
        <v>0</v>
      </c>
      <c r="I262" s="51">
        <v>0</v>
      </c>
      <c r="J262" s="51">
        <v>1628585.3599999999</v>
      </c>
      <c r="K262" s="51">
        <v>0</v>
      </c>
      <c r="L262" s="51">
        <v>0</v>
      </c>
      <c r="M262" s="51">
        <v>0</v>
      </c>
      <c r="N262" s="51">
        <v>0</v>
      </c>
      <c r="O262" s="51">
        <v>0</v>
      </c>
      <c r="P262" s="51">
        <v>0</v>
      </c>
      <c r="Q262" s="51">
        <v>0</v>
      </c>
      <c r="R262" s="51">
        <v>0</v>
      </c>
      <c r="S262" s="51">
        <v>0</v>
      </c>
      <c r="T262" s="51">
        <v>0</v>
      </c>
      <c r="U262" s="51">
        <v>0</v>
      </c>
      <c r="V262" s="51">
        <v>0</v>
      </c>
      <c r="W262" s="51">
        <v>0</v>
      </c>
      <c r="X262" s="51">
        <v>0</v>
      </c>
      <c r="Y262" s="51">
        <v>0</v>
      </c>
      <c r="Z262" s="51">
        <v>0</v>
      </c>
      <c r="AA262" s="51">
        <v>0</v>
      </c>
      <c r="AB262" s="51">
        <v>0</v>
      </c>
      <c r="AC262" s="51">
        <v>0</v>
      </c>
      <c r="AD262" s="51">
        <v>0</v>
      </c>
      <c r="AE262" s="51">
        <v>0</v>
      </c>
      <c r="AF262" s="52"/>
    </row>
    <row r="263" spans="1:32" s="50" customFormat="1" ht="12" hidden="1" outlineLevel="2" x14ac:dyDescent="0.2">
      <c r="A263" s="56"/>
      <c r="B263" s="2" t="s">
        <v>80</v>
      </c>
      <c r="C263" s="2" t="s">
        <v>87</v>
      </c>
      <c r="D263" s="2" t="s">
        <v>291</v>
      </c>
      <c r="E263" s="51">
        <f t="shared" si="45"/>
        <v>788992.95</v>
      </c>
      <c r="F263" s="51">
        <v>0</v>
      </c>
      <c r="G263" s="51">
        <v>0</v>
      </c>
      <c r="H263" s="51">
        <v>0</v>
      </c>
      <c r="I263" s="51">
        <v>0</v>
      </c>
      <c r="J263" s="51">
        <v>0</v>
      </c>
      <c r="K263" s="51">
        <v>724688.71</v>
      </c>
      <c r="L263" s="51">
        <v>0</v>
      </c>
      <c r="M263" s="51">
        <v>0</v>
      </c>
      <c r="N263" s="51">
        <v>0</v>
      </c>
      <c r="O263" s="51">
        <v>0</v>
      </c>
      <c r="P263" s="51">
        <v>64304.24</v>
      </c>
      <c r="Q263" s="51">
        <v>0</v>
      </c>
      <c r="R263" s="51">
        <v>0</v>
      </c>
      <c r="S263" s="51">
        <v>0</v>
      </c>
      <c r="T263" s="51">
        <v>0</v>
      </c>
      <c r="U263" s="51">
        <v>0</v>
      </c>
      <c r="V263" s="51">
        <v>0</v>
      </c>
      <c r="W263" s="51">
        <v>0</v>
      </c>
      <c r="X263" s="51">
        <v>0</v>
      </c>
      <c r="Y263" s="51">
        <v>0</v>
      </c>
      <c r="Z263" s="51">
        <v>0</v>
      </c>
      <c r="AA263" s="51">
        <v>0</v>
      </c>
      <c r="AB263" s="51">
        <v>0</v>
      </c>
      <c r="AC263" s="51">
        <v>0</v>
      </c>
      <c r="AD263" s="51">
        <v>0</v>
      </c>
      <c r="AE263" s="51">
        <v>0</v>
      </c>
      <c r="AF263" s="52"/>
    </row>
    <row r="264" spans="1:32" s="50" customFormat="1" ht="12" hidden="1" outlineLevel="2" x14ac:dyDescent="0.2">
      <c r="A264" s="56"/>
      <c r="B264" s="2" t="s">
        <v>80</v>
      </c>
      <c r="C264" s="2" t="s">
        <v>88</v>
      </c>
      <c r="D264" s="2" t="s">
        <v>292</v>
      </c>
      <c r="E264" s="51">
        <f t="shared" si="45"/>
        <v>1567836.5299999996</v>
      </c>
      <c r="F264" s="51">
        <v>0</v>
      </c>
      <c r="G264" s="51">
        <v>0</v>
      </c>
      <c r="H264" s="51">
        <v>0</v>
      </c>
      <c r="I264" s="51">
        <v>0</v>
      </c>
      <c r="J264" s="51">
        <v>0</v>
      </c>
      <c r="K264" s="51">
        <v>0</v>
      </c>
      <c r="L264" s="51">
        <v>1551887.3899999997</v>
      </c>
      <c r="M264" s="51">
        <v>0</v>
      </c>
      <c r="N264" s="51">
        <v>0</v>
      </c>
      <c r="O264" s="51">
        <v>0</v>
      </c>
      <c r="P264" s="51">
        <v>0</v>
      </c>
      <c r="Q264" s="51">
        <v>0</v>
      </c>
      <c r="R264" s="51">
        <v>0</v>
      </c>
      <c r="S264" s="51">
        <v>0</v>
      </c>
      <c r="T264" s="51">
        <v>0</v>
      </c>
      <c r="U264" s="51">
        <v>0</v>
      </c>
      <c r="V264" s="51">
        <v>0</v>
      </c>
      <c r="W264" s="51">
        <v>0</v>
      </c>
      <c r="X264" s="51">
        <v>0</v>
      </c>
      <c r="Y264" s="51">
        <v>15949.14</v>
      </c>
      <c r="Z264" s="51">
        <v>0</v>
      </c>
      <c r="AA264" s="51">
        <v>0</v>
      </c>
      <c r="AB264" s="51">
        <v>0</v>
      </c>
      <c r="AC264" s="51">
        <v>0</v>
      </c>
      <c r="AD264" s="51">
        <v>0</v>
      </c>
      <c r="AE264" s="51">
        <v>0</v>
      </c>
      <c r="AF264" s="52"/>
    </row>
    <row r="265" spans="1:32" s="50" customFormat="1" ht="12" hidden="1" outlineLevel="2" x14ac:dyDescent="0.2">
      <c r="A265" s="56"/>
      <c r="B265" s="2"/>
      <c r="C265" s="2" t="s">
        <v>249</v>
      </c>
      <c r="D265" s="2" t="s">
        <v>406</v>
      </c>
      <c r="E265" s="51">
        <f t="shared" si="45"/>
        <v>1025.3900000000001</v>
      </c>
      <c r="F265" s="51">
        <v>0</v>
      </c>
      <c r="G265" s="51">
        <v>0</v>
      </c>
      <c r="H265" s="51">
        <v>0</v>
      </c>
      <c r="I265" s="51">
        <v>0</v>
      </c>
      <c r="J265" s="51">
        <v>0</v>
      </c>
      <c r="K265" s="51">
        <v>0</v>
      </c>
      <c r="L265" s="51">
        <v>1025.3900000000001</v>
      </c>
      <c r="M265" s="51">
        <v>0</v>
      </c>
      <c r="N265" s="51">
        <v>0</v>
      </c>
      <c r="O265" s="51">
        <v>0</v>
      </c>
      <c r="P265" s="51">
        <v>0</v>
      </c>
      <c r="Q265" s="51">
        <v>0</v>
      </c>
      <c r="R265" s="51">
        <v>0</v>
      </c>
      <c r="S265" s="51">
        <v>0</v>
      </c>
      <c r="T265" s="51">
        <v>0</v>
      </c>
      <c r="U265" s="51">
        <v>0</v>
      </c>
      <c r="V265" s="51">
        <v>0</v>
      </c>
      <c r="W265" s="51">
        <v>0</v>
      </c>
      <c r="X265" s="51">
        <v>0</v>
      </c>
      <c r="Y265" s="51">
        <v>0</v>
      </c>
      <c r="Z265" s="51">
        <v>0</v>
      </c>
      <c r="AA265" s="51">
        <v>0</v>
      </c>
      <c r="AB265" s="51">
        <v>0</v>
      </c>
      <c r="AC265" s="51">
        <v>0</v>
      </c>
      <c r="AD265" s="51">
        <v>0</v>
      </c>
      <c r="AE265" s="51">
        <v>0</v>
      </c>
      <c r="AF265" s="52"/>
    </row>
    <row r="266" spans="1:32" s="50" customFormat="1" ht="12" hidden="1" outlineLevel="2" x14ac:dyDescent="0.2">
      <c r="A266" s="56"/>
      <c r="B266" s="2" t="s">
        <v>80</v>
      </c>
      <c r="C266" s="2" t="s">
        <v>89</v>
      </c>
      <c r="D266" s="2" t="s">
        <v>293</v>
      </c>
      <c r="E266" s="51">
        <f t="shared" si="45"/>
        <v>1164417.1199999999</v>
      </c>
      <c r="F266" s="51">
        <v>0</v>
      </c>
      <c r="G266" s="51">
        <v>0</v>
      </c>
      <c r="H266" s="51">
        <v>0</v>
      </c>
      <c r="I266" s="51">
        <v>0</v>
      </c>
      <c r="J266" s="51">
        <v>0</v>
      </c>
      <c r="K266" s="51">
        <v>0</v>
      </c>
      <c r="L266" s="51">
        <v>0</v>
      </c>
      <c r="M266" s="51">
        <v>1164417.1199999999</v>
      </c>
      <c r="N266" s="51">
        <v>0</v>
      </c>
      <c r="O266" s="51">
        <v>0</v>
      </c>
      <c r="P266" s="51">
        <v>0</v>
      </c>
      <c r="Q266" s="51">
        <v>0</v>
      </c>
      <c r="R266" s="51">
        <v>0</v>
      </c>
      <c r="S266" s="51">
        <v>0</v>
      </c>
      <c r="T266" s="51">
        <v>0</v>
      </c>
      <c r="U266" s="51">
        <v>0</v>
      </c>
      <c r="V266" s="51">
        <v>0</v>
      </c>
      <c r="W266" s="51">
        <v>0</v>
      </c>
      <c r="X266" s="51">
        <v>0</v>
      </c>
      <c r="Y266" s="51">
        <v>0</v>
      </c>
      <c r="Z266" s="51">
        <v>0</v>
      </c>
      <c r="AA266" s="51">
        <v>0</v>
      </c>
      <c r="AB266" s="51">
        <v>0</v>
      </c>
      <c r="AC266" s="51">
        <v>0</v>
      </c>
      <c r="AD266" s="51">
        <v>0</v>
      </c>
      <c r="AE266" s="51">
        <v>0</v>
      </c>
      <c r="AF266" s="52"/>
    </row>
    <row r="267" spans="1:32" s="50" customFormat="1" ht="12" hidden="1" outlineLevel="2" x14ac:dyDescent="0.2">
      <c r="A267" s="56"/>
      <c r="B267" s="2" t="s">
        <v>80</v>
      </c>
      <c r="C267" s="2" t="s">
        <v>90</v>
      </c>
      <c r="D267" s="2" t="s">
        <v>294</v>
      </c>
      <c r="E267" s="51">
        <f t="shared" si="45"/>
        <v>808568.54</v>
      </c>
      <c r="F267" s="51">
        <v>0</v>
      </c>
      <c r="G267" s="51">
        <v>0</v>
      </c>
      <c r="H267" s="51">
        <v>0</v>
      </c>
      <c r="I267" s="51">
        <v>0</v>
      </c>
      <c r="J267" s="51">
        <v>0</v>
      </c>
      <c r="K267" s="51">
        <v>0</v>
      </c>
      <c r="L267" s="51">
        <v>0</v>
      </c>
      <c r="M267" s="51">
        <v>0</v>
      </c>
      <c r="N267" s="51">
        <v>0</v>
      </c>
      <c r="O267" s="51">
        <v>808455.32000000007</v>
      </c>
      <c r="P267" s="51">
        <v>113.22</v>
      </c>
      <c r="Q267" s="51">
        <v>0</v>
      </c>
      <c r="R267" s="51">
        <v>0</v>
      </c>
      <c r="S267" s="51">
        <v>0</v>
      </c>
      <c r="T267" s="51">
        <v>0</v>
      </c>
      <c r="U267" s="51">
        <v>0</v>
      </c>
      <c r="V267" s="51">
        <v>0</v>
      </c>
      <c r="W267" s="51">
        <v>0</v>
      </c>
      <c r="X267" s="51">
        <v>0</v>
      </c>
      <c r="Y267" s="51">
        <v>0</v>
      </c>
      <c r="Z267" s="51">
        <v>0</v>
      </c>
      <c r="AA267" s="51">
        <v>0</v>
      </c>
      <c r="AB267" s="51">
        <v>0</v>
      </c>
      <c r="AC267" s="51">
        <v>0</v>
      </c>
      <c r="AD267" s="51">
        <v>0</v>
      </c>
      <c r="AE267" s="51">
        <v>0</v>
      </c>
      <c r="AF267" s="52"/>
    </row>
    <row r="268" spans="1:32" s="50" customFormat="1" ht="12" hidden="1" outlineLevel="2" x14ac:dyDescent="0.2">
      <c r="A268" s="56"/>
      <c r="B268" s="2" t="s">
        <v>80</v>
      </c>
      <c r="C268" s="2" t="s">
        <v>91</v>
      </c>
      <c r="D268" s="2" t="s">
        <v>295</v>
      </c>
      <c r="E268" s="51">
        <f t="shared" si="45"/>
        <v>427021.92000000004</v>
      </c>
      <c r="F268" s="51">
        <v>0</v>
      </c>
      <c r="G268" s="51">
        <v>0</v>
      </c>
      <c r="H268" s="51">
        <v>0</v>
      </c>
      <c r="I268" s="51">
        <v>0</v>
      </c>
      <c r="J268" s="51">
        <v>0</v>
      </c>
      <c r="K268" s="51">
        <v>0</v>
      </c>
      <c r="L268" s="51">
        <v>0</v>
      </c>
      <c r="M268" s="51">
        <v>0</v>
      </c>
      <c r="N268" s="51">
        <v>0</v>
      </c>
      <c r="O268" s="51">
        <v>0</v>
      </c>
      <c r="P268" s="51">
        <v>88753.78</v>
      </c>
      <c r="Q268" s="51">
        <v>338268.14</v>
      </c>
      <c r="R268" s="51">
        <v>0</v>
      </c>
      <c r="S268" s="51">
        <v>0</v>
      </c>
      <c r="T268" s="51">
        <v>0</v>
      </c>
      <c r="U268" s="51">
        <v>0</v>
      </c>
      <c r="V268" s="51">
        <v>0</v>
      </c>
      <c r="W268" s="51">
        <v>0</v>
      </c>
      <c r="X268" s="51">
        <v>0</v>
      </c>
      <c r="Y268" s="51">
        <v>0</v>
      </c>
      <c r="Z268" s="51">
        <v>0</v>
      </c>
      <c r="AA268" s="51">
        <v>0</v>
      </c>
      <c r="AB268" s="51">
        <v>0</v>
      </c>
      <c r="AC268" s="51">
        <v>0</v>
      </c>
      <c r="AD268" s="51">
        <v>0</v>
      </c>
      <c r="AE268" s="51">
        <v>0</v>
      </c>
      <c r="AF268" s="52"/>
    </row>
    <row r="269" spans="1:32" s="50" customFormat="1" ht="12" hidden="1" outlineLevel="2" x14ac:dyDescent="0.2">
      <c r="A269" s="56"/>
      <c r="B269" s="2" t="s">
        <v>80</v>
      </c>
      <c r="C269" s="2" t="s">
        <v>92</v>
      </c>
      <c r="D269" s="2" t="s">
        <v>296</v>
      </c>
      <c r="E269" s="51">
        <f t="shared" si="45"/>
        <v>282394.85000000003</v>
      </c>
      <c r="F269" s="51">
        <v>0</v>
      </c>
      <c r="G269" s="51">
        <v>0</v>
      </c>
      <c r="H269" s="51">
        <v>0</v>
      </c>
      <c r="I269" s="51">
        <v>0</v>
      </c>
      <c r="J269" s="51">
        <v>0</v>
      </c>
      <c r="K269" s="51">
        <v>0</v>
      </c>
      <c r="L269" s="51">
        <v>0</v>
      </c>
      <c r="M269" s="51">
        <v>0</v>
      </c>
      <c r="N269" s="51">
        <v>271588.54000000004</v>
      </c>
      <c r="O269" s="51">
        <v>0</v>
      </c>
      <c r="P269" s="51">
        <v>0</v>
      </c>
      <c r="Q269" s="51">
        <v>0</v>
      </c>
      <c r="R269" s="51">
        <v>0</v>
      </c>
      <c r="S269" s="51">
        <v>0</v>
      </c>
      <c r="T269" s="51">
        <v>0</v>
      </c>
      <c r="U269" s="51">
        <v>0</v>
      </c>
      <c r="V269" s="51">
        <v>0</v>
      </c>
      <c r="W269" s="51">
        <v>0</v>
      </c>
      <c r="X269" s="51">
        <v>0</v>
      </c>
      <c r="Y269" s="51">
        <v>0</v>
      </c>
      <c r="Z269" s="51">
        <v>0</v>
      </c>
      <c r="AA269" s="51">
        <v>0</v>
      </c>
      <c r="AB269" s="51">
        <v>10806.31</v>
      </c>
      <c r="AC269" s="51">
        <v>0</v>
      </c>
      <c r="AD269" s="51">
        <v>0</v>
      </c>
      <c r="AE269" s="51">
        <v>0</v>
      </c>
      <c r="AF269" s="52"/>
    </row>
    <row r="270" spans="1:32" s="50" customFormat="1" ht="12" hidden="1" outlineLevel="2" x14ac:dyDescent="0.2">
      <c r="A270" s="56"/>
      <c r="B270" s="2" t="s">
        <v>80</v>
      </c>
      <c r="C270" s="2" t="s">
        <v>93</v>
      </c>
      <c r="D270" s="2" t="s">
        <v>297</v>
      </c>
      <c r="E270" s="51">
        <f t="shared" si="45"/>
        <v>1022387.9199999999</v>
      </c>
      <c r="F270" s="51">
        <v>0</v>
      </c>
      <c r="G270" s="51">
        <v>0</v>
      </c>
      <c r="H270" s="51">
        <v>0</v>
      </c>
      <c r="I270" s="51">
        <v>0</v>
      </c>
      <c r="J270" s="51">
        <v>0</v>
      </c>
      <c r="K270" s="51">
        <v>0</v>
      </c>
      <c r="L270" s="51">
        <v>0</v>
      </c>
      <c r="M270" s="51">
        <v>0</v>
      </c>
      <c r="N270" s="51">
        <v>0</v>
      </c>
      <c r="O270" s="51">
        <v>0</v>
      </c>
      <c r="P270" s="51">
        <v>0</v>
      </c>
      <c r="Q270" s="51">
        <v>0</v>
      </c>
      <c r="R270" s="51">
        <v>1022387.9199999999</v>
      </c>
      <c r="S270" s="51">
        <v>0</v>
      </c>
      <c r="T270" s="51">
        <v>0</v>
      </c>
      <c r="U270" s="51">
        <v>0</v>
      </c>
      <c r="V270" s="51">
        <v>0</v>
      </c>
      <c r="W270" s="51">
        <v>0</v>
      </c>
      <c r="X270" s="51">
        <v>0</v>
      </c>
      <c r="Y270" s="51">
        <v>0</v>
      </c>
      <c r="Z270" s="51">
        <v>0</v>
      </c>
      <c r="AA270" s="51">
        <v>0</v>
      </c>
      <c r="AB270" s="51">
        <v>0</v>
      </c>
      <c r="AC270" s="51">
        <v>0</v>
      </c>
      <c r="AD270" s="51">
        <v>0</v>
      </c>
      <c r="AE270" s="51">
        <v>0</v>
      </c>
      <c r="AF270" s="52"/>
    </row>
    <row r="271" spans="1:32" s="50" customFormat="1" ht="12" hidden="1" outlineLevel="2" x14ac:dyDescent="0.2">
      <c r="A271" s="56"/>
      <c r="B271" s="2" t="s">
        <v>80</v>
      </c>
      <c r="C271" s="2" t="s">
        <v>250</v>
      </c>
      <c r="D271" s="2" t="s">
        <v>407</v>
      </c>
      <c r="E271" s="51">
        <f t="shared" si="45"/>
        <v>80469.83</v>
      </c>
      <c r="F271" s="51">
        <v>0</v>
      </c>
      <c r="G271" s="51">
        <v>0</v>
      </c>
      <c r="H271" s="51">
        <v>0</v>
      </c>
      <c r="I271" s="51">
        <v>0</v>
      </c>
      <c r="J271" s="51">
        <v>0</v>
      </c>
      <c r="K271" s="51">
        <v>0</v>
      </c>
      <c r="L271" s="51">
        <v>0</v>
      </c>
      <c r="M271" s="51">
        <v>0</v>
      </c>
      <c r="N271" s="51">
        <v>0</v>
      </c>
      <c r="O271" s="51">
        <v>0</v>
      </c>
      <c r="P271" s="51">
        <v>0</v>
      </c>
      <c r="Q271" s="51">
        <v>0</v>
      </c>
      <c r="R271" s="51">
        <v>0</v>
      </c>
      <c r="S271" s="51">
        <v>80469.83</v>
      </c>
      <c r="T271" s="51">
        <v>0</v>
      </c>
      <c r="U271" s="51">
        <v>0</v>
      </c>
      <c r="V271" s="51">
        <v>0</v>
      </c>
      <c r="W271" s="51">
        <v>0</v>
      </c>
      <c r="X271" s="51">
        <v>0</v>
      </c>
      <c r="Y271" s="51">
        <v>0</v>
      </c>
      <c r="Z271" s="51">
        <v>0</v>
      </c>
      <c r="AA271" s="51">
        <v>0</v>
      </c>
      <c r="AB271" s="51">
        <v>0</v>
      </c>
      <c r="AC271" s="51">
        <v>0</v>
      </c>
      <c r="AD271" s="51">
        <v>0</v>
      </c>
      <c r="AE271" s="51">
        <v>0</v>
      </c>
      <c r="AF271" s="52"/>
    </row>
    <row r="272" spans="1:32" s="50" customFormat="1" ht="12" hidden="1" outlineLevel="2" x14ac:dyDescent="0.2">
      <c r="A272" s="56"/>
      <c r="B272" s="2" t="s">
        <v>80</v>
      </c>
      <c r="C272" s="2" t="s">
        <v>94</v>
      </c>
      <c r="D272" s="2" t="s">
        <v>298</v>
      </c>
      <c r="E272" s="51">
        <f t="shared" si="45"/>
        <v>6595777.9399999995</v>
      </c>
      <c r="F272" s="51">
        <v>0</v>
      </c>
      <c r="G272" s="51">
        <v>0</v>
      </c>
      <c r="H272" s="51">
        <v>0</v>
      </c>
      <c r="I272" s="51">
        <v>0</v>
      </c>
      <c r="J272" s="51">
        <v>0</v>
      </c>
      <c r="K272" s="51">
        <v>0</v>
      </c>
      <c r="L272" s="51">
        <v>0</v>
      </c>
      <c r="M272" s="51">
        <v>0</v>
      </c>
      <c r="N272" s="51">
        <v>0</v>
      </c>
      <c r="O272" s="51">
        <v>0</v>
      </c>
      <c r="P272" s="51">
        <v>0</v>
      </c>
      <c r="Q272" s="51">
        <v>0</v>
      </c>
      <c r="R272" s="51">
        <v>0</v>
      </c>
      <c r="S272" s="51">
        <v>0</v>
      </c>
      <c r="T272" s="51">
        <v>6595777.9399999995</v>
      </c>
      <c r="U272" s="51">
        <v>0</v>
      </c>
      <c r="V272" s="51">
        <v>0</v>
      </c>
      <c r="W272" s="51">
        <v>0</v>
      </c>
      <c r="X272" s="51">
        <v>0</v>
      </c>
      <c r="Y272" s="51">
        <v>0</v>
      </c>
      <c r="Z272" s="51">
        <v>0</v>
      </c>
      <c r="AA272" s="51">
        <v>0</v>
      </c>
      <c r="AB272" s="51">
        <v>0</v>
      </c>
      <c r="AC272" s="51">
        <v>0</v>
      </c>
      <c r="AD272" s="51">
        <v>0</v>
      </c>
      <c r="AE272" s="51">
        <v>0</v>
      </c>
      <c r="AF272" s="52"/>
    </row>
    <row r="273" spans="1:32" s="50" customFormat="1" ht="12" hidden="1" outlineLevel="2" x14ac:dyDescent="0.2">
      <c r="A273" s="56"/>
      <c r="B273" s="2" t="s">
        <v>80</v>
      </c>
      <c r="C273" s="2" t="s">
        <v>95</v>
      </c>
      <c r="D273" s="2" t="s">
        <v>299</v>
      </c>
      <c r="E273" s="51">
        <f t="shared" si="45"/>
        <v>2370362.8199999998</v>
      </c>
      <c r="F273" s="51">
        <v>0</v>
      </c>
      <c r="G273" s="51">
        <v>0</v>
      </c>
      <c r="H273" s="51">
        <v>0</v>
      </c>
      <c r="I273" s="51">
        <v>0</v>
      </c>
      <c r="J273" s="51">
        <v>0</v>
      </c>
      <c r="K273" s="51">
        <v>0</v>
      </c>
      <c r="L273" s="51">
        <v>0</v>
      </c>
      <c r="M273" s="51">
        <v>0</v>
      </c>
      <c r="N273" s="51">
        <v>0</v>
      </c>
      <c r="O273" s="51">
        <v>0</v>
      </c>
      <c r="P273" s="51">
        <v>0</v>
      </c>
      <c r="Q273" s="51">
        <v>0</v>
      </c>
      <c r="R273" s="51">
        <v>0</v>
      </c>
      <c r="S273" s="51">
        <v>0</v>
      </c>
      <c r="T273" s="51">
        <v>0</v>
      </c>
      <c r="U273" s="51">
        <v>2370362.8199999998</v>
      </c>
      <c r="V273" s="51">
        <v>0</v>
      </c>
      <c r="W273" s="51">
        <v>0</v>
      </c>
      <c r="X273" s="51">
        <v>0</v>
      </c>
      <c r="Y273" s="51">
        <v>0</v>
      </c>
      <c r="Z273" s="51">
        <v>0</v>
      </c>
      <c r="AA273" s="51">
        <v>0</v>
      </c>
      <c r="AB273" s="51">
        <v>0</v>
      </c>
      <c r="AC273" s="51">
        <v>0</v>
      </c>
      <c r="AD273" s="51">
        <v>0</v>
      </c>
      <c r="AE273" s="51">
        <v>0</v>
      </c>
      <c r="AF273" s="52"/>
    </row>
    <row r="274" spans="1:32" s="50" customFormat="1" ht="12" hidden="1" outlineLevel="2" x14ac:dyDescent="0.2">
      <c r="A274" s="56"/>
      <c r="B274" s="2" t="s">
        <v>80</v>
      </c>
      <c r="C274" s="2" t="s">
        <v>96</v>
      </c>
      <c r="D274" s="2" t="s">
        <v>300</v>
      </c>
      <c r="E274" s="51">
        <f t="shared" si="45"/>
        <v>0</v>
      </c>
      <c r="F274" s="51">
        <v>0</v>
      </c>
      <c r="G274" s="51">
        <v>0</v>
      </c>
      <c r="H274" s="51">
        <v>0</v>
      </c>
      <c r="I274" s="51">
        <v>0</v>
      </c>
      <c r="J274" s="51">
        <v>0</v>
      </c>
      <c r="K274" s="51">
        <v>0</v>
      </c>
      <c r="L274" s="51">
        <v>0</v>
      </c>
      <c r="M274" s="51">
        <v>0</v>
      </c>
      <c r="N274" s="51">
        <v>0</v>
      </c>
      <c r="O274" s="51">
        <v>0</v>
      </c>
      <c r="P274" s="51">
        <v>0</v>
      </c>
      <c r="Q274" s="51">
        <v>0</v>
      </c>
      <c r="R274" s="51">
        <v>0</v>
      </c>
      <c r="S274" s="51">
        <v>0</v>
      </c>
      <c r="T274" s="51">
        <v>0</v>
      </c>
      <c r="U274" s="51">
        <v>0</v>
      </c>
      <c r="V274" s="51">
        <v>0</v>
      </c>
      <c r="W274" s="51">
        <v>0</v>
      </c>
      <c r="X274" s="51">
        <v>0</v>
      </c>
      <c r="Y274" s="51">
        <v>0</v>
      </c>
      <c r="Z274" s="51">
        <v>0</v>
      </c>
      <c r="AA274" s="51">
        <v>0</v>
      </c>
      <c r="AB274" s="51">
        <v>0</v>
      </c>
      <c r="AC274" s="51">
        <v>0</v>
      </c>
      <c r="AD274" s="51">
        <v>0</v>
      </c>
      <c r="AE274" s="51">
        <v>0</v>
      </c>
      <c r="AF274" s="52"/>
    </row>
    <row r="275" spans="1:32" s="50" customFormat="1" ht="12" hidden="1" outlineLevel="2" x14ac:dyDescent="0.2">
      <c r="A275" s="56"/>
      <c r="B275" s="2" t="s">
        <v>80</v>
      </c>
      <c r="C275" s="2" t="s">
        <v>97</v>
      </c>
      <c r="D275" s="2" t="s">
        <v>301</v>
      </c>
      <c r="E275" s="51">
        <f t="shared" si="45"/>
        <v>808092.71</v>
      </c>
      <c r="F275" s="51">
        <v>0</v>
      </c>
      <c r="G275" s="51">
        <v>0</v>
      </c>
      <c r="H275" s="51">
        <v>0</v>
      </c>
      <c r="I275" s="51">
        <v>0</v>
      </c>
      <c r="J275" s="51">
        <v>0</v>
      </c>
      <c r="K275" s="51">
        <v>0</v>
      </c>
      <c r="L275" s="51">
        <v>0</v>
      </c>
      <c r="M275" s="51">
        <v>0</v>
      </c>
      <c r="N275" s="51">
        <v>0</v>
      </c>
      <c r="O275" s="51">
        <v>0</v>
      </c>
      <c r="P275" s="51">
        <v>357011.55</v>
      </c>
      <c r="Q275" s="51">
        <v>0</v>
      </c>
      <c r="R275" s="51">
        <v>0</v>
      </c>
      <c r="S275" s="51">
        <v>0</v>
      </c>
      <c r="T275" s="51">
        <v>0</v>
      </c>
      <c r="U275" s="51">
        <v>0</v>
      </c>
      <c r="V275" s="51">
        <v>451081.16</v>
      </c>
      <c r="W275" s="51">
        <v>0</v>
      </c>
      <c r="X275" s="51">
        <v>0</v>
      </c>
      <c r="Y275" s="51">
        <v>0</v>
      </c>
      <c r="Z275" s="51">
        <v>0</v>
      </c>
      <c r="AA275" s="51">
        <v>0</v>
      </c>
      <c r="AB275" s="51">
        <v>0</v>
      </c>
      <c r="AC275" s="51">
        <v>0</v>
      </c>
      <c r="AD275" s="51">
        <v>0</v>
      </c>
      <c r="AE275" s="51">
        <v>0</v>
      </c>
      <c r="AF275" s="52"/>
    </row>
    <row r="276" spans="1:32" s="50" customFormat="1" ht="12" hidden="1" outlineLevel="2" x14ac:dyDescent="0.2">
      <c r="A276" s="56"/>
      <c r="B276" s="2" t="s">
        <v>80</v>
      </c>
      <c r="C276" s="2" t="s">
        <v>98</v>
      </c>
      <c r="D276" s="2" t="s">
        <v>302</v>
      </c>
      <c r="E276" s="51">
        <f t="shared" si="45"/>
        <v>3793594.5</v>
      </c>
      <c r="F276" s="51">
        <v>0</v>
      </c>
      <c r="G276" s="51">
        <v>0</v>
      </c>
      <c r="H276" s="51">
        <v>0</v>
      </c>
      <c r="I276" s="51">
        <v>0</v>
      </c>
      <c r="J276" s="51">
        <v>0</v>
      </c>
      <c r="K276" s="51">
        <v>0</v>
      </c>
      <c r="L276" s="51">
        <v>0</v>
      </c>
      <c r="M276" s="51">
        <v>0</v>
      </c>
      <c r="N276" s="51">
        <v>0</v>
      </c>
      <c r="O276" s="51">
        <v>0</v>
      </c>
      <c r="P276" s="51">
        <v>0</v>
      </c>
      <c r="Q276" s="51">
        <v>0</v>
      </c>
      <c r="R276" s="51">
        <v>0</v>
      </c>
      <c r="S276" s="51">
        <v>0</v>
      </c>
      <c r="T276" s="51">
        <v>0</v>
      </c>
      <c r="U276" s="51">
        <v>0</v>
      </c>
      <c r="V276" s="51">
        <v>0</v>
      </c>
      <c r="W276" s="51">
        <v>3793594.5</v>
      </c>
      <c r="X276" s="51">
        <v>0</v>
      </c>
      <c r="Y276" s="51">
        <v>0</v>
      </c>
      <c r="Z276" s="51">
        <v>0</v>
      </c>
      <c r="AA276" s="51">
        <v>0</v>
      </c>
      <c r="AB276" s="51">
        <v>0</v>
      </c>
      <c r="AC276" s="51">
        <v>0</v>
      </c>
      <c r="AD276" s="51">
        <v>0</v>
      </c>
      <c r="AE276" s="51">
        <v>0</v>
      </c>
      <c r="AF276" s="52"/>
    </row>
    <row r="277" spans="1:32" s="50" customFormat="1" ht="12" hidden="1" outlineLevel="2" x14ac:dyDescent="0.2">
      <c r="A277" s="56"/>
      <c r="B277" s="2" t="s">
        <v>80</v>
      </c>
      <c r="C277" s="2" t="s">
        <v>99</v>
      </c>
      <c r="D277" s="2" t="s">
        <v>303</v>
      </c>
      <c r="E277" s="51">
        <f t="shared" si="45"/>
        <v>2370974.06</v>
      </c>
      <c r="F277" s="51">
        <v>0</v>
      </c>
      <c r="G277" s="51">
        <v>0</v>
      </c>
      <c r="H277" s="51">
        <v>0</v>
      </c>
      <c r="I277" s="51">
        <v>0</v>
      </c>
      <c r="J277" s="51">
        <v>0</v>
      </c>
      <c r="K277" s="51">
        <v>0</v>
      </c>
      <c r="L277" s="51">
        <v>0</v>
      </c>
      <c r="M277" s="51">
        <v>0</v>
      </c>
      <c r="N277" s="51">
        <v>0</v>
      </c>
      <c r="O277" s="51">
        <v>0</v>
      </c>
      <c r="P277" s="51">
        <v>2370974.06</v>
      </c>
      <c r="Q277" s="51">
        <v>0</v>
      </c>
      <c r="R277" s="51">
        <v>0</v>
      </c>
      <c r="S277" s="51">
        <v>0</v>
      </c>
      <c r="T277" s="51">
        <v>0</v>
      </c>
      <c r="U277" s="51">
        <v>0</v>
      </c>
      <c r="V277" s="51">
        <v>0</v>
      </c>
      <c r="W277" s="51">
        <v>0</v>
      </c>
      <c r="X277" s="51">
        <v>0</v>
      </c>
      <c r="Y277" s="51">
        <v>0</v>
      </c>
      <c r="Z277" s="51">
        <v>0</v>
      </c>
      <c r="AA277" s="51">
        <v>0</v>
      </c>
      <c r="AB277" s="51">
        <v>0</v>
      </c>
      <c r="AC277" s="51">
        <v>0</v>
      </c>
      <c r="AD277" s="51">
        <v>0</v>
      </c>
      <c r="AE277" s="51">
        <v>0</v>
      </c>
      <c r="AF277" s="52"/>
    </row>
    <row r="278" spans="1:32" s="50" customFormat="1" ht="12" hidden="1" outlineLevel="2" x14ac:dyDescent="0.2">
      <c r="A278" s="56"/>
      <c r="B278" s="2"/>
      <c r="C278" s="50" t="s">
        <v>251</v>
      </c>
      <c r="D278" s="2" t="s">
        <v>408</v>
      </c>
      <c r="E278" s="51">
        <f t="shared" si="45"/>
        <v>233670.39999999999</v>
      </c>
      <c r="F278" s="51">
        <v>0</v>
      </c>
      <c r="G278" s="51">
        <v>0</v>
      </c>
      <c r="H278" s="51">
        <v>0</v>
      </c>
      <c r="I278" s="51">
        <v>0</v>
      </c>
      <c r="J278" s="51">
        <v>0</v>
      </c>
      <c r="K278" s="51">
        <v>0</v>
      </c>
      <c r="L278" s="51">
        <v>0</v>
      </c>
      <c r="M278" s="51">
        <v>0</v>
      </c>
      <c r="N278" s="51">
        <v>0</v>
      </c>
      <c r="O278" s="51">
        <v>0</v>
      </c>
      <c r="P278" s="51">
        <v>0</v>
      </c>
      <c r="Q278" s="51">
        <v>0</v>
      </c>
      <c r="R278" s="51">
        <v>0</v>
      </c>
      <c r="S278" s="51">
        <v>0</v>
      </c>
      <c r="T278" s="51">
        <v>0</v>
      </c>
      <c r="U278" s="51">
        <v>0</v>
      </c>
      <c r="V278" s="51">
        <v>0</v>
      </c>
      <c r="W278" s="51">
        <v>0</v>
      </c>
      <c r="X278" s="51">
        <v>0</v>
      </c>
      <c r="Y278" s="51">
        <v>0</v>
      </c>
      <c r="Z278" s="51">
        <v>233670.39999999999</v>
      </c>
      <c r="AA278" s="51">
        <v>0</v>
      </c>
      <c r="AB278" s="51">
        <v>0</v>
      </c>
      <c r="AC278" s="51">
        <v>0</v>
      </c>
      <c r="AD278" s="51">
        <v>0</v>
      </c>
      <c r="AE278" s="51">
        <v>0</v>
      </c>
      <c r="AF278" s="52"/>
    </row>
    <row r="279" spans="1:32" s="50" customFormat="1" ht="12" hidden="1" outlineLevel="2" x14ac:dyDescent="0.2">
      <c r="A279" s="56"/>
      <c r="B279" s="2" t="s">
        <v>80</v>
      </c>
      <c r="C279" s="2" t="s">
        <v>100</v>
      </c>
      <c r="D279" s="2" t="s">
        <v>304</v>
      </c>
      <c r="E279" s="51">
        <f t="shared" si="45"/>
        <v>777652.57</v>
      </c>
      <c r="F279" s="51">
        <v>0</v>
      </c>
      <c r="G279" s="51">
        <v>0</v>
      </c>
      <c r="H279" s="51">
        <v>0</v>
      </c>
      <c r="I279" s="51">
        <v>0</v>
      </c>
      <c r="J279" s="51">
        <v>0</v>
      </c>
      <c r="K279" s="51">
        <v>0</v>
      </c>
      <c r="L279" s="51">
        <v>0</v>
      </c>
      <c r="M279" s="51">
        <v>0</v>
      </c>
      <c r="N279" s="51">
        <v>0</v>
      </c>
      <c r="O279" s="51">
        <v>0</v>
      </c>
      <c r="P279" s="51">
        <v>0</v>
      </c>
      <c r="Q279" s="51">
        <v>0</v>
      </c>
      <c r="R279" s="51">
        <v>0</v>
      </c>
      <c r="S279" s="51">
        <v>0</v>
      </c>
      <c r="T279" s="51">
        <v>0</v>
      </c>
      <c r="U279" s="51">
        <v>0</v>
      </c>
      <c r="V279" s="51">
        <v>0</v>
      </c>
      <c r="W279" s="51">
        <v>0</v>
      </c>
      <c r="X279" s="51">
        <v>0</v>
      </c>
      <c r="Y279" s="51">
        <v>0</v>
      </c>
      <c r="Z279" s="51">
        <v>0</v>
      </c>
      <c r="AA279" s="51">
        <v>777652.57</v>
      </c>
      <c r="AB279" s="51">
        <v>0</v>
      </c>
      <c r="AC279" s="51">
        <v>0</v>
      </c>
      <c r="AD279" s="51">
        <v>0</v>
      </c>
      <c r="AE279" s="51">
        <v>0</v>
      </c>
      <c r="AF279" s="52"/>
    </row>
    <row r="280" spans="1:32" s="50" customFormat="1" ht="12" hidden="1" outlineLevel="2" x14ac:dyDescent="0.2">
      <c r="A280" s="56"/>
      <c r="B280" s="2"/>
      <c r="C280" s="50" t="s">
        <v>252</v>
      </c>
      <c r="D280" s="2" t="s">
        <v>409</v>
      </c>
      <c r="E280" s="51">
        <f t="shared" si="45"/>
        <v>21886.18</v>
      </c>
      <c r="F280" s="51">
        <v>0</v>
      </c>
      <c r="G280" s="51">
        <v>0</v>
      </c>
      <c r="H280" s="51">
        <v>0</v>
      </c>
      <c r="I280" s="51">
        <v>0</v>
      </c>
      <c r="J280" s="51">
        <v>0</v>
      </c>
      <c r="K280" s="51">
        <v>0</v>
      </c>
      <c r="L280" s="51">
        <v>0</v>
      </c>
      <c r="M280" s="51">
        <v>0</v>
      </c>
      <c r="N280" s="51">
        <v>0</v>
      </c>
      <c r="O280" s="51">
        <v>0</v>
      </c>
      <c r="P280" s="51">
        <v>0</v>
      </c>
      <c r="Q280" s="51">
        <v>0</v>
      </c>
      <c r="R280" s="51">
        <v>0</v>
      </c>
      <c r="S280" s="51">
        <v>0</v>
      </c>
      <c r="T280" s="51">
        <v>0</v>
      </c>
      <c r="U280" s="51">
        <v>0</v>
      </c>
      <c r="V280" s="51">
        <v>0</v>
      </c>
      <c r="W280" s="51">
        <v>0</v>
      </c>
      <c r="X280" s="51">
        <v>0</v>
      </c>
      <c r="Y280" s="51">
        <v>0</v>
      </c>
      <c r="Z280" s="51">
        <v>21886.18</v>
      </c>
      <c r="AA280" s="51">
        <v>0</v>
      </c>
      <c r="AB280" s="51">
        <v>0</v>
      </c>
      <c r="AC280" s="51">
        <v>0</v>
      </c>
      <c r="AD280" s="51">
        <v>0</v>
      </c>
      <c r="AE280" s="51">
        <v>0</v>
      </c>
      <c r="AF280" s="52"/>
    </row>
    <row r="281" spans="1:32" s="50" customFormat="1" ht="12" hidden="1" outlineLevel="2" x14ac:dyDescent="0.2">
      <c r="A281" s="56"/>
      <c r="B281" s="2"/>
      <c r="C281" s="2" t="s">
        <v>101</v>
      </c>
      <c r="D281" s="2" t="s">
        <v>305</v>
      </c>
      <c r="E281" s="51">
        <f t="shared" si="45"/>
        <v>2017264.4900000002</v>
      </c>
      <c r="F281" s="51">
        <v>0</v>
      </c>
      <c r="G281" s="51">
        <v>0</v>
      </c>
      <c r="H281" s="51">
        <v>0</v>
      </c>
      <c r="I281" s="51">
        <v>0</v>
      </c>
      <c r="J281" s="51">
        <v>0</v>
      </c>
      <c r="K281" s="51">
        <v>0</v>
      </c>
      <c r="L281" s="51">
        <v>0</v>
      </c>
      <c r="M281" s="51">
        <v>0</v>
      </c>
      <c r="N281" s="51">
        <v>0</v>
      </c>
      <c r="O281" s="51">
        <v>0</v>
      </c>
      <c r="P281" s="51">
        <v>0</v>
      </c>
      <c r="Q281" s="51">
        <v>0</v>
      </c>
      <c r="R281" s="51">
        <v>0</v>
      </c>
      <c r="S281" s="51">
        <v>0</v>
      </c>
      <c r="T281" s="51">
        <v>0</v>
      </c>
      <c r="U281" s="51">
        <v>0</v>
      </c>
      <c r="V281" s="51">
        <v>0</v>
      </c>
      <c r="W281" s="51">
        <v>0</v>
      </c>
      <c r="X281" s="51">
        <v>0</v>
      </c>
      <c r="Y281" s="51">
        <v>0</v>
      </c>
      <c r="Z281" s="51">
        <v>0</v>
      </c>
      <c r="AA281" s="51">
        <v>0</v>
      </c>
      <c r="AB281" s="51">
        <v>1332182.1200000001</v>
      </c>
      <c r="AC281" s="51">
        <v>685082.37</v>
      </c>
      <c r="AD281" s="51">
        <v>0</v>
      </c>
      <c r="AE281" s="51">
        <v>0</v>
      </c>
      <c r="AF281" s="52"/>
    </row>
    <row r="282" spans="1:32" s="50" customFormat="1" ht="12" hidden="1" outlineLevel="2" x14ac:dyDescent="0.2">
      <c r="A282" s="56"/>
      <c r="B282" s="2"/>
      <c r="C282" s="2" t="s">
        <v>253</v>
      </c>
      <c r="D282" s="2" t="s">
        <v>410</v>
      </c>
      <c r="E282" s="51">
        <f t="shared" si="45"/>
        <v>330875.81</v>
      </c>
      <c r="F282" s="51">
        <v>0</v>
      </c>
      <c r="G282" s="51">
        <v>0</v>
      </c>
      <c r="H282" s="51">
        <v>0</v>
      </c>
      <c r="I282" s="51">
        <v>0</v>
      </c>
      <c r="J282" s="51">
        <v>0</v>
      </c>
      <c r="K282" s="51">
        <v>0</v>
      </c>
      <c r="L282" s="51">
        <v>0</v>
      </c>
      <c r="M282" s="51">
        <v>0</v>
      </c>
      <c r="N282" s="51">
        <v>0</v>
      </c>
      <c r="O282" s="51">
        <v>0</v>
      </c>
      <c r="P282" s="51">
        <v>0</v>
      </c>
      <c r="Q282" s="51">
        <v>0</v>
      </c>
      <c r="R282" s="51">
        <v>0</v>
      </c>
      <c r="S282" s="51">
        <v>0</v>
      </c>
      <c r="T282" s="51">
        <v>0</v>
      </c>
      <c r="U282" s="51">
        <v>0</v>
      </c>
      <c r="V282" s="51">
        <v>0</v>
      </c>
      <c r="W282" s="51">
        <v>0</v>
      </c>
      <c r="X282" s="51">
        <v>0</v>
      </c>
      <c r="Y282" s="51">
        <v>0</v>
      </c>
      <c r="Z282" s="51">
        <v>0</v>
      </c>
      <c r="AA282" s="51">
        <v>0</v>
      </c>
      <c r="AB282" s="51">
        <v>0</v>
      </c>
      <c r="AC282" s="51">
        <v>0</v>
      </c>
      <c r="AD282" s="51">
        <v>330875.81</v>
      </c>
      <c r="AE282" s="51">
        <v>0</v>
      </c>
      <c r="AF282" s="52"/>
    </row>
    <row r="283" spans="1:32" s="50" customFormat="1" ht="12" hidden="1" outlineLevel="2" x14ac:dyDescent="0.2">
      <c r="A283" s="56"/>
      <c r="B283" s="2" t="s">
        <v>80</v>
      </c>
      <c r="C283" s="2" t="s">
        <v>254</v>
      </c>
      <c r="D283" s="2" t="s">
        <v>411</v>
      </c>
      <c r="E283" s="51">
        <f t="shared" si="45"/>
        <v>194540.87</v>
      </c>
      <c r="F283" s="51">
        <v>0</v>
      </c>
      <c r="G283" s="51">
        <v>0</v>
      </c>
      <c r="H283" s="51">
        <v>0</v>
      </c>
      <c r="I283" s="51">
        <v>0</v>
      </c>
      <c r="J283" s="51">
        <v>0</v>
      </c>
      <c r="K283" s="51">
        <v>0</v>
      </c>
      <c r="L283" s="51">
        <v>0</v>
      </c>
      <c r="M283" s="51">
        <v>0</v>
      </c>
      <c r="N283" s="51">
        <v>0</v>
      </c>
      <c r="O283" s="51">
        <v>0</v>
      </c>
      <c r="P283" s="51">
        <v>0</v>
      </c>
      <c r="Q283" s="51">
        <v>0</v>
      </c>
      <c r="R283" s="51">
        <v>0</v>
      </c>
      <c r="S283" s="51">
        <v>0</v>
      </c>
      <c r="T283" s="51">
        <v>0</v>
      </c>
      <c r="U283" s="51">
        <v>0</v>
      </c>
      <c r="V283" s="51">
        <v>0</v>
      </c>
      <c r="W283" s="51">
        <v>0</v>
      </c>
      <c r="X283" s="51">
        <v>0</v>
      </c>
      <c r="Y283" s="51">
        <v>0</v>
      </c>
      <c r="Z283" s="51">
        <v>0</v>
      </c>
      <c r="AA283" s="51">
        <v>0</v>
      </c>
      <c r="AB283" s="51">
        <v>0</v>
      </c>
      <c r="AC283" s="51">
        <v>0</v>
      </c>
      <c r="AD283" s="51">
        <v>0</v>
      </c>
      <c r="AE283" s="51">
        <v>194540.87</v>
      </c>
      <c r="AF283" s="52"/>
    </row>
    <row r="284" spans="1:32" ht="15.75" customHeight="1" outlineLevel="1" collapsed="1" x14ac:dyDescent="0.2">
      <c r="A284" s="1">
        <v>50</v>
      </c>
      <c r="B284" s="13" t="s">
        <v>102</v>
      </c>
      <c r="D284" s="28" t="s">
        <v>255</v>
      </c>
      <c r="E284" s="57">
        <f t="shared" ref="E284:AE284" si="46">SUBTOTAL(9,E257:E283)</f>
        <v>28506687.349999994</v>
      </c>
      <c r="F284" s="57">
        <f t="shared" si="46"/>
        <v>57531.1</v>
      </c>
      <c r="G284" s="57">
        <f t="shared" si="46"/>
        <v>274840.34999999998</v>
      </c>
      <c r="H284" s="57">
        <f t="shared" si="46"/>
        <v>481422.25999999995</v>
      </c>
      <c r="I284" s="57">
        <f t="shared" si="46"/>
        <v>269005.86</v>
      </c>
      <c r="J284" s="57">
        <f t="shared" si="46"/>
        <v>1628585.3599999999</v>
      </c>
      <c r="K284" s="38">
        <f t="shared" si="46"/>
        <v>724688.71</v>
      </c>
      <c r="L284" s="38">
        <f t="shared" si="46"/>
        <v>1552912.7799999996</v>
      </c>
      <c r="M284" s="38">
        <f t="shared" si="46"/>
        <v>1164417.1199999999</v>
      </c>
      <c r="N284" s="38">
        <f t="shared" si="46"/>
        <v>271588.54000000004</v>
      </c>
      <c r="O284" s="38">
        <f t="shared" si="46"/>
        <v>808455.32000000007</v>
      </c>
      <c r="P284" s="38">
        <f t="shared" si="46"/>
        <v>2881156.85</v>
      </c>
      <c r="Q284" s="38">
        <f t="shared" si="46"/>
        <v>338268.14</v>
      </c>
      <c r="R284" s="57">
        <f t="shared" si="46"/>
        <v>1022387.9199999999</v>
      </c>
      <c r="S284" s="38">
        <f t="shared" si="46"/>
        <v>80469.83</v>
      </c>
      <c r="T284" s="38">
        <f t="shared" si="46"/>
        <v>6595777.9399999995</v>
      </c>
      <c r="U284" s="38">
        <f t="shared" si="46"/>
        <v>2370362.8199999998</v>
      </c>
      <c r="V284" s="38">
        <f t="shared" si="46"/>
        <v>451081.16</v>
      </c>
      <c r="W284" s="38">
        <f t="shared" si="46"/>
        <v>3793594.5</v>
      </c>
      <c r="X284" s="38">
        <f t="shared" si="46"/>
        <v>0</v>
      </c>
      <c r="Y284" s="38">
        <f t="shared" si="46"/>
        <v>15949.14</v>
      </c>
      <c r="Z284" s="38">
        <f t="shared" si="46"/>
        <v>255556.58</v>
      </c>
      <c r="AA284" s="38">
        <f t="shared" si="46"/>
        <v>777652.57</v>
      </c>
      <c r="AB284" s="38">
        <f t="shared" ref="AB284" si="47">SUBTOTAL(9,AB257:AB283)</f>
        <v>1480483.4500000002</v>
      </c>
      <c r="AC284" s="38">
        <f t="shared" si="46"/>
        <v>685082.37</v>
      </c>
      <c r="AD284" s="38">
        <f t="shared" si="46"/>
        <v>330875.81</v>
      </c>
      <c r="AE284" s="38">
        <f t="shared" si="46"/>
        <v>194540.87</v>
      </c>
    </row>
    <row r="285" spans="1:32" s="50" customFormat="1" ht="12" hidden="1" outlineLevel="2" x14ac:dyDescent="0.2">
      <c r="B285" s="2" t="s">
        <v>104</v>
      </c>
      <c r="C285" s="2" t="s">
        <v>105</v>
      </c>
      <c r="D285" s="2" t="s">
        <v>306</v>
      </c>
      <c r="E285" s="51">
        <f>SUM(F285:AE285)</f>
        <v>43509839.889999993</v>
      </c>
      <c r="F285" s="51">
        <v>545313.13</v>
      </c>
      <c r="G285" s="51">
        <v>430364.78</v>
      </c>
      <c r="H285" s="51">
        <v>369428.65</v>
      </c>
      <c r="I285" s="51">
        <v>352143.51</v>
      </c>
      <c r="J285" s="51">
        <v>2234726.21</v>
      </c>
      <c r="K285" s="51">
        <v>667683.02</v>
      </c>
      <c r="L285" s="51">
        <v>6549410.330000001</v>
      </c>
      <c r="M285" s="51">
        <v>741429.25</v>
      </c>
      <c r="N285" s="51">
        <v>1249049.8399999999</v>
      </c>
      <c r="O285" s="51">
        <v>459722.14</v>
      </c>
      <c r="P285" s="51">
        <v>3275553.9</v>
      </c>
      <c r="Q285" s="51">
        <v>458185.05</v>
      </c>
      <c r="R285" s="51">
        <v>1030207.6499999999</v>
      </c>
      <c r="S285" s="51">
        <v>61702.86</v>
      </c>
      <c r="T285" s="51">
        <v>5702511.3399999999</v>
      </c>
      <c r="U285" s="51">
        <v>6880575.5099999998</v>
      </c>
      <c r="V285" s="51">
        <v>300998.12999999995</v>
      </c>
      <c r="W285" s="51">
        <v>4138786.4600000004</v>
      </c>
      <c r="X285" s="51">
        <v>3261576.1</v>
      </c>
      <c r="Y285" s="51">
        <v>807720.89999999991</v>
      </c>
      <c r="Z285" s="51">
        <v>137275.62</v>
      </c>
      <c r="AA285" s="51">
        <v>1233566.24</v>
      </c>
      <c r="AB285" s="51">
        <v>1688736.11</v>
      </c>
      <c r="AC285" s="51">
        <v>617461.92999999993</v>
      </c>
      <c r="AD285" s="51">
        <v>189664.33</v>
      </c>
      <c r="AE285" s="51">
        <v>126046.9</v>
      </c>
      <c r="AF285" s="52"/>
    </row>
    <row r="286" spans="1:32" ht="15.75" customHeight="1" outlineLevel="1" collapsed="1" x14ac:dyDescent="0.2">
      <c r="A286" s="1">
        <v>51</v>
      </c>
      <c r="B286" s="13" t="s">
        <v>106</v>
      </c>
      <c r="D286" s="28" t="s">
        <v>256</v>
      </c>
      <c r="E286" s="57">
        <f t="shared" ref="E286:AE286" si="48">SUBTOTAL(9,E285:E285)</f>
        <v>43509839.889999993</v>
      </c>
      <c r="F286" s="57">
        <f t="shared" si="48"/>
        <v>545313.13</v>
      </c>
      <c r="G286" s="57">
        <f t="shared" si="48"/>
        <v>430364.78</v>
      </c>
      <c r="H286" s="57">
        <f t="shared" si="48"/>
        <v>369428.65</v>
      </c>
      <c r="I286" s="57">
        <f t="shared" si="48"/>
        <v>352143.51</v>
      </c>
      <c r="J286" s="57">
        <f t="shared" si="48"/>
        <v>2234726.21</v>
      </c>
      <c r="K286" s="38">
        <f t="shared" si="48"/>
        <v>667683.02</v>
      </c>
      <c r="L286" s="38">
        <f t="shared" si="48"/>
        <v>6549410.330000001</v>
      </c>
      <c r="M286" s="38">
        <f t="shared" si="48"/>
        <v>741429.25</v>
      </c>
      <c r="N286" s="38">
        <f t="shared" si="48"/>
        <v>1249049.8399999999</v>
      </c>
      <c r="O286" s="38">
        <f t="shared" si="48"/>
        <v>459722.14</v>
      </c>
      <c r="P286" s="38">
        <f t="shared" si="48"/>
        <v>3275553.9</v>
      </c>
      <c r="Q286" s="38">
        <f t="shared" si="48"/>
        <v>458185.05</v>
      </c>
      <c r="R286" s="57">
        <f t="shared" si="48"/>
        <v>1030207.6499999999</v>
      </c>
      <c r="S286" s="38">
        <f t="shared" si="48"/>
        <v>61702.86</v>
      </c>
      <c r="T286" s="38">
        <f t="shared" si="48"/>
        <v>5702511.3399999999</v>
      </c>
      <c r="U286" s="38">
        <f t="shared" si="48"/>
        <v>6880575.5099999998</v>
      </c>
      <c r="V286" s="38">
        <f t="shared" si="48"/>
        <v>300998.12999999995</v>
      </c>
      <c r="W286" s="38">
        <f t="shared" si="48"/>
        <v>4138786.4600000004</v>
      </c>
      <c r="X286" s="38">
        <f t="shared" si="48"/>
        <v>3261576.1</v>
      </c>
      <c r="Y286" s="38">
        <f t="shared" si="48"/>
        <v>807720.89999999991</v>
      </c>
      <c r="Z286" s="38">
        <f t="shared" si="48"/>
        <v>137275.62</v>
      </c>
      <c r="AA286" s="38">
        <f t="shared" si="48"/>
        <v>1233566.24</v>
      </c>
      <c r="AB286" s="38">
        <f t="shared" ref="AB286" si="49">SUBTOTAL(9,AB285:AB285)</f>
        <v>1688736.11</v>
      </c>
      <c r="AC286" s="38">
        <f t="shared" si="48"/>
        <v>617461.92999999993</v>
      </c>
      <c r="AD286" s="38">
        <f t="shared" si="48"/>
        <v>189664.33</v>
      </c>
      <c r="AE286" s="38">
        <f t="shared" si="48"/>
        <v>126046.9</v>
      </c>
    </row>
    <row r="287" spans="1:32" s="50" customFormat="1" ht="12" hidden="1" outlineLevel="2" x14ac:dyDescent="0.2">
      <c r="B287" s="2" t="s">
        <v>109</v>
      </c>
      <c r="C287" s="2" t="s">
        <v>110</v>
      </c>
      <c r="D287" s="2" t="s">
        <v>307</v>
      </c>
      <c r="E287" s="51">
        <f t="shared" ref="E287:E318" si="50">SUM(F287:AE287)</f>
        <v>3645524.86</v>
      </c>
      <c r="F287" s="51">
        <v>0</v>
      </c>
      <c r="G287" s="51">
        <v>0</v>
      </c>
      <c r="H287" s="51">
        <v>0</v>
      </c>
      <c r="I287" s="51">
        <v>0</v>
      </c>
      <c r="J287" s="51">
        <v>393245.17000000004</v>
      </c>
      <c r="K287" s="51">
        <v>0</v>
      </c>
      <c r="L287" s="51">
        <v>528919.93999999994</v>
      </c>
      <c r="M287" s="51">
        <v>0</v>
      </c>
      <c r="N287" s="51">
        <v>0</v>
      </c>
      <c r="O287" s="51">
        <v>0</v>
      </c>
      <c r="P287" s="51">
        <v>0</v>
      </c>
      <c r="Q287" s="51">
        <v>0</v>
      </c>
      <c r="R287" s="51">
        <v>178080.69</v>
      </c>
      <c r="S287" s="51">
        <v>0</v>
      </c>
      <c r="T287" s="51">
        <v>1003564.3</v>
      </c>
      <c r="U287" s="51">
        <v>1210913.21</v>
      </c>
      <c r="V287" s="51">
        <v>0</v>
      </c>
      <c r="W287" s="51">
        <v>0</v>
      </c>
      <c r="X287" s="51">
        <v>0</v>
      </c>
      <c r="Y287" s="51">
        <v>111249.96</v>
      </c>
      <c r="Z287" s="51">
        <v>0</v>
      </c>
      <c r="AA287" s="51">
        <v>219551.59000000003</v>
      </c>
      <c r="AB287" s="51">
        <v>0</v>
      </c>
      <c r="AC287" s="51">
        <v>0</v>
      </c>
      <c r="AD287" s="51">
        <v>0</v>
      </c>
      <c r="AE287" s="51">
        <v>0</v>
      </c>
      <c r="AF287" s="52"/>
    </row>
    <row r="288" spans="1:32" s="50" customFormat="1" ht="12" hidden="1" outlineLevel="2" x14ac:dyDescent="0.2">
      <c r="B288" s="2" t="s">
        <v>109</v>
      </c>
      <c r="C288" s="2" t="s">
        <v>111</v>
      </c>
      <c r="D288" s="2" t="s">
        <v>308</v>
      </c>
      <c r="E288" s="51">
        <f t="shared" si="50"/>
        <v>2458747.91</v>
      </c>
      <c r="F288" s="51">
        <v>0</v>
      </c>
      <c r="G288" s="51">
        <v>0</v>
      </c>
      <c r="H288" s="51">
        <v>0</v>
      </c>
      <c r="I288" s="51">
        <v>0</v>
      </c>
      <c r="J288" s="51">
        <v>0</v>
      </c>
      <c r="K288" s="51">
        <v>118554.43999999999</v>
      </c>
      <c r="L288" s="51">
        <v>641490.63</v>
      </c>
      <c r="M288" s="51">
        <v>131621.74</v>
      </c>
      <c r="N288" s="51">
        <v>0</v>
      </c>
      <c r="O288" s="51">
        <v>33742.25</v>
      </c>
      <c r="P288" s="51">
        <v>357274.05</v>
      </c>
      <c r="Q288" s="51">
        <v>5366.15</v>
      </c>
      <c r="R288" s="51">
        <v>0</v>
      </c>
      <c r="S288" s="51">
        <v>0</v>
      </c>
      <c r="T288" s="51">
        <v>0</v>
      </c>
      <c r="U288" s="51">
        <v>0</v>
      </c>
      <c r="V288" s="51">
        <v>0</v>
      </c>
      <c r="W288" s="51">
        <v>734693.97</v>
      </c>
      <c r="X288" s="51">
        <v>433252.52</v>
      </c>
      <c r="Y288" s="51">
        <v>2752.16</v>
      </c>
      <c r="Z288" s="51">
        <v>0</v>
      </c>
      <c r="AA288" s="51">
        <v>0</v>
      </c>
      <c r="AB288" s="51">
        <v>0</v>
      </c>
      <c r="AC288" s="51">
        <v>0</v>
      </c>
      <c r="AD288" s="51">
        <v>0</v>
      </c>
      <c r="AE288" s="51">
        <v>0</v>
      </c>
      <c r="AF288" s="52"/>
    </row>
    <row r="289" spans="2:32" s="50" customFormat="1" ht="12" hidden="1" outlineLevel="2" x14ac:dyDescent="0.2">
      <c r="B289" s="2" t="s">
        <v>109</v>
      </c>
      <c r="C289" s="2" t="s">
        <v>112</v>
      </c>
      <c r="D289" s="2" t="s">
        <v>309</v>
      </c>
      <c r="E289" s="51">
        <f t="shared" si="50"/>
        <v>572585.06999999995</v>
      </c>
      <c r="F289" s="51">
        <v>0</v>
      </c>
      <c r="G289" s="51">
        <v>0</v>
      </c>
      <c r="H289" s="51">
        <v>0</v>
      </c>
      <c r="I289" s="51">
        <v>0</v>
      </c>
      <c r="J289" s="51">
        <v>0</v>
      </c>
      <c r="K289" s="51">
        <v>0</v>
      </c>
      <c r="L289" s="51">
        <v>0</v>
      </c>
      <c r="M289" s="51">
        <v>0</v>
      </c>
      <c r="N289" s="51">
        <v>0</v>
      </c>
      <c r="O289" s="51">
        <v>47198.42</v>
      </c>
      <c r="P289" s="51">
        <v>220211.92</v>
      </c>
      <c r="Q289" s="51">
        <v>74905.429999999993</v>
      </c>
      <c r="R289" s="51">
        <v>0</v>
      </c>
      <c r="S289" s="51">
        <v>0</v>
      </c>
      <c r="T289" s="51">
        <v>0</v>
      </c>
      <c r="U289" s="51">
        <v>0</v>
      </c>
      <c r="V289" s="51">
        <v>52684.97</v>
      </c>
      <c r="W289" s="51">
        <v>0</v>
      </c>
      <c r="X289" s="51">
        <v>144385.44</v>
      </c>
      <c r="Y289" s="51">
        <v>0</v>
      </c>
      <c r="Z289" s="51">
        <v>0</v>
      </c>
      <c r="AA289" s="51">
        <v>0</v>
      </c>
      <c r="AB289" s="51">
        <v>0</v>
      </c>
      <c r="AC289" s="51">
        <v>0</v>
      </c>
      <c r="AD289" s="51">
        <v>33198.89</v>
      </c>
      <c r="AE289" s="51">
        <v>0</v>
      </c>
      <c r="AF289" s="52"/>
    </row>
    <row r="290" spans="2:32" s="50" customFormat="1" ht="12" hidden="1" outlineLevel="2" x14ac:dyDescent="0.2">
      <c r="B290" s="2" t="s">
        <v>109</v>
      </c>
      <c r="C290" s="2" t="s">
        <v>113</v>
      </c>
      <c r="D290" s="2" t="s">
        <v>310</v>
      </c>
      <c r="E290" s="51">
        <f t="shared" si="50"/>
        <v>771427.55999999994</v>
      </c>
      <c r="F290" s="51">
        <v>86151.49</v>
      </c>
      <c r="G290" s="51">
        <v>67988.11</v>
      </c>
      <c r="H290" s="51">
        <v>58620.15</v>
      </c>
      <c r="I290" s="51">
        <v>0</v>
      </c>
      <c r="J290" s="51">
        <v>0</v>
      </c>
      <c r="K290" s="51">
        <v>0</v>
      </c>
      <c r="L290" s="51">
        <v>0</v>
      </c>
      <c r="M290" s="51">
        <v>0</v>
      </c>
      <c r="N290" s="51">
        <v>197321.25</v>
      </c>
      <c r="O290" s="51">
        <v>0</v>
      </c>
      <c r="P290" s="51">
        <v>0</v>
      </c>
      <c r="Q290" s="51">
        <v>0</v>
      </c>
      <c r="R290" s="51">
        <v>0</v>
      </c>
      <c r="S290" s="51">
        <v>0</v>
      </c>
      <c r="T290" s="51">
        <v>0</v>
      </c>
      <c r="U290" s="51">
        <v>0</v>
      </c>
      <c r="V290" s="51">
        <v>0</v>
      </c>
      <c r="W290" s="51">
        <v>0</v>
      </c>
      <c r="X290" s="51">
        <v>0</v>
      </c>
      <c r="Y290" s="51">
        <v>0</v>
      </c>
      <c r="Z290" s="51">
        <v>0</v>
      </c>
      <c r="AA290" s="51">
        <v>0</v>
      </c>
      <c r="AB290" s="51">
        <v>263810.82999999996</v>
      </c>
      <c r="AC290" s="51">
        <v>97535.73</v>
      </c>
      <c r="AD290" s="51">
        <v>0</v>
      </c>
      <c r="AE290" s="51">
        <v>0</v>
      </c>
      <c r="AF290" s="52"/>
    </row>
    <row r="291" spans="2:32" s="50" customFormat="1" ht="12" hidden="1" outlineLevel="2" x14ac:dyDescent="0.2">
      <c r="B291" s="2" t="s">
        <v>109</v>
      </c>
      <c r="C291" s="2" t="s">
        <v>114</v>
      </c>
      <c r="D291" s="2" t="s">
        <v>311</v>
      </c>
      <c r="E291" s="51">
        <f t="shared" si="50"/>
        <v>2446.7800000000002</v>
      </c>
      <c r="F291" s="51">
        <v>0</v>
      </c>
      <c r="G291" s="51">
        <v>0</v>
      </c>
      <c r="H291" s="51">
        <v>0</v>
      </c>
      <c r="I291" s="51">
        <v>0</v>
      </c>
      <c r="J291" s="51">
        <v>0</v>
      </c>
      <c r="K291" s="51">
        <v>0</v>
      </c>
      <c r="L291" s="51">
        <v>0</v>
      </c>
      <c r="M291" s="51">
        <v>0</v>
      </c>
      <c r="N291" s="51">
        <v>0</v>
      </c>
      <c r="O291" s="51">
        <v>0</v>
      </c>
      <c r="P291" s="51">
        <v>0</v>
      </c>
      <c r="Q291" s="51">
        <v>0</v>
      </c>
      <c r="R291" s="51">
        <v>0</v>
      </c>
      <c r="S291" s="51">
        <v>0</v>
      </c>
      <c r="T291" s="51">
        <v>0</v>
      </c>
      <c r="U291" s="51">
        <v>0</v>
      </c>
      <c r="V291" s="51">
        <v>0</v>
      </c>
      <c r="W291" s="51">
        <v>0</v>
      </c>
      <c r="X291" s="51">
        <v>0</v>
      </c>
      <c r="Y291" s="51">
        <v>2446.7800000000002</v>
      </c>
      <c r="Z291" s="51">
        <v>0</v>
      </c>
      <c r="AA291" s="51">
        <v>0</v>
      </c>
      <c r="AB291" s="51">
        <v>0</v>
      </c>
      <c r="AC291" s="51">
        <v>0</v>
      </c>
      <c r="AD291" s="51">
        <v>0</v>
      </c>
      <c r="AE291" s="51">
        <v>0</v>
      </c>
      <c r="AF291" s="52"/>
    </row>
    <row r="292" spans="2:32" s="50" customFormat="1" ht="12" hidden="1" outlineLevel="2" x14ac:dyDescent="0.2">
      <c r="B292" s="2" t="s">
        <v>109</v>
      </c>
      <c r="C292" s="2" t="s">
        <v>115</v>
      </c>
      <c r="D292" s="2" t="s">
        <v>312</v>
      </c>
      <c r="E292" s="51">
        <f t="shared" si="50"/>
        <v>53810.62</v>
      </c>
      <c r="F292" s="51">
        <v>0</v>
      </c>
      <c r="G292" s="51">
        <v>0</v>
      </c>
      <c r="H292" s="51">
        <v>0</v>
      </c>
      <c r="I292" s="51">
        <v>27762.91</v>
      </c>
      <c r="J292" s="51">
        <v>0</v>
      </c>
      <c r="K292" s="51">
        <v>0</v>
      </c>
      <c r="L292" s="51">
        <v>0</v>
      </c>
      <c r="M292" s="51">
        <v>0</v>
      </c>
      <c r="N292" s="51">
        <v>0</v>
      </c>
      <c r="O292" s="51">
        <v>0</v>
      </c>
      <c r="P292" s="51">
        <v>0</v>
      </c>
      <c r="Q292" s="51">
        <v>0</v>
      </c>
      <c r="R292" s="51">
        <v>0</v>
      </c>
      <c r="S292" s="51">
        <v>4864.63</v>
      </c>
      <c r="T292" s="51">
        <v>0</v>
      </c>
      <c r="U292" s="51">
        <v>0</v>
      </c>
      <c r="V292" s="51">
        <v>0</v>
      </c>
      <c r="W292" s="51">
        <v>0</v>
      </c>
      <c r="X292" s="51">
        <v>0</v>
      </c>
      <c r="Y292" s="51">
        <v>0</v>
      </c>
      <c r="Z292" s="51">
        <v>10822.87</v>
      </c>
      <c r="AA292" s="51">
        <v>0</v>
      </c>
      <c r="AB292" s="51">
        <v>422.28</v>
      </c>
      <c r="AC292" s="51">
        <v>0</v>
      </c>
      <c r="AD292" s="51">
        <v>0</v>
      </c>
      <c r="AE292" s="51">
        <v>9937.93</v>
      </c>
      <c r="AF292" s="52"/>
    </row>
    <row r="293" spans="2:32" s="50" customFormat="1" ht="12" hidden="1" outlineLevel="2" x14ac:dyDescent="0.2">
      <c r="B293" s="2" t="s">
        <v>109</v>
      </c>
      <c r="C293" s="2" t="s">
        <v>116</v>
      </c>
      <c r="D293" s="2" t="s">
        <v>313</v>
      </c>
      <c r="E293" s="51">
        <f t="shared" si="50"/>
        <v>431531.73999999993</v>
      </c>
      <c r="F293" s="51">
        <v>0</v>
      </c>
      <c r="G293" s="51">
        <v>0</v>
      </c>
      <c r="H293" s="51">
        <v>0</v>
      </c>
      <c r="I293" s="51">
        <v>0</v>
      </c>
      <c r="J293" s="51">
        <v>27894.230000000003</v>
      </c>
      <c r="K293" s="51">
        <v>8324.5600000000013</v>
      </c>
      <c r="L293" s="51">
        <v>82626.150000000009</v>
      </c>
      <c r="M293" s="51">
        <v>9255.18</v>
      </c>
      <c r="N293" s="51">
        <v>0</v>
      </c>
      <c r="O293" s="51">
        <v>2372.86</v>
      </c>
      <c r="P293" s="51">
        <v>25122.040000000005</v>
      </c>
      <c r="Q293" s="51">
        <v>377.45</v>
      </c>
      <c r="R293" s="51">
        <v>12643.029999999997</v>
      </c>
      <c r="S293" s="51">
        <v>0</v>
      </c>
      <c r="T293" s="51">
        <v>71180</v>
      </c>
      <c r="U293" s="51">
        <v>85906.25</v>
      </c>
      <c r="V293" s="51">
        <v>0</v>
      </c>
      <c r="W293" s="51">
        <v>51656.17</v>
      </c>
      <c r="X293" s="51">
        <v>30514.309999999998</v>
      </c>
      <c r="Y293" s="51">
        <v>8084.72</v>
      </c>
      <c r="Z293" s="51">
        <v>0</v>
      </c>
      <c r="AA293" s="51">
        <v>15574.79</v>
      </c>
      <c r="AB293" s="51">
        <v>0</v>
      </c>
      <c r="AC293" s="51">
        <v>0</v>
      </c>
      <c r="AD293" s="51">
        <v>0</v>
      </c>
      <c r="AE293" s="51">
        <v>0</v>
      </c>
      <c r="AF293" s="52"/>
    </row>
    <row r="294" spans="2:32" s="50" customFormat="1" ht="12" hidden="1" outlineLevel="2" x14ac:dyDescent="0.2">
      <c r="B294" s="2" t="s">
        <v>109</v>
      </c>
      <c r="C294" s="2" t="s">
        <v>117</v>
      </c>
      <c r="D294" s="2" t="s">
        <v>314</v>
      </c>
      <c r="E294" s="51">
        <f t="shared" si="50"/>
        <v>53745.250000000007</v>
      </c>
      <c r="F294" s="51">
        <v>3296.26</v>
      </c>
      <c r="G294" s="51">
        <v>2601.52</v>
      </c>
      <c r="H294" s="51">
        <v>2236.5599999999995</v>
      </c>
      <c r="I294" s="51">
        <v>2128.6999999999998</v>
      </c>
      <c r="J294" s="51">
        <v>0</v>
      </c>
      <c r="K294" s="51">
        <v>0</v>
      </c>
      <c r="L294" s="51">
        <v>0</v>
      </c>
      <c r="M294" s="51">
        <v>0</v>
      </c>
      <c r="N294" s="51">
        <v>7550.4600000000009</v>
      </c>
      <c r="O294" s="51">
        <v>1630.0900000000001</v>
      </c>
      <c r="P294" s="51">
        <v>7588.4500000000007</v>
      </c>
      <c r="Q294" s="51">
        <v>2586.83</v>
      </c>
      <c r="R294" s="51">
        <v>0</v>
      </c>
      <c r="S294" s="51">
        <v>373</v>
      </c>
      <c r="T294" s="51">
        <v>0</v>
      </c>
      <c r="U294" s="51">
        <v>0</v>
      </c>
      <c r="V294" s="51">
        <v>1819.56</v>
      </c>
      <c r="W294" s="51">
        <v>0</v>
      </c>
      <c r="X294" s="51">
        <v>4995.03</v>
      </c>
      <c r="Y294" s="51">
        <v>341.88</v>
      </c>
      <c r="Z294" s="51">
        <v>829.83</v>
      </c>
      <c r="AA294" s="51">
        <v>0</v>
      </c>
      <c r="AB294" s="51">
        <v>10126.68</v>
      </c>
      <c r="AC294" s="51">
        <v>3731.89</v>
      </c>
      <c r="AD294" s="51">
        <v>1146.53</v>
      </c>
      <c r="AE294" s="51">
        <v>761.98</v>
      </c>
      <c r="AF294" s="52"/>
    </row>
    <row r="295" spans="2:32" s="50" customFormat="1" ht="12" hidden="1" outlineLevel="2" x14ac:dyDescent="0.2">
      <c r="B295" s="2" t="s">
        <v>109</v>
      </c>
      <c r="C295" s="2" t="s">
        <v>118</v>
      </c>
      <c r="D295" s="2" t="s">
        <v>315</v>
      </c>
      <c r="E295" s="51">
        <f t="shared" si="50"/>
        <v>2061199.27</v>
      </c>
      <c r="F295" s="51">
        <v>52811.650000000009</v>
      </c>
      <c r="G295" s="51">
        <v>41673.82</v>
      </c>
      <c r="H295" s="51">
        <v>36707.680000000008</v>
      </c>
      <c r="I295" s="51">
        <v>34098.81</v>
      </c>
      <c r="J295" s="51">
        <v>216366.06999999998</v>
      </c>
      <c r="K295" s="51">
        <v>0</v>
      </c>
      <c r="L295" s="51">
        <v>640970.54</v>
      </c>
      <c r="M295" s="51">
        <v>71796.42</v>
      </c>
      <c r="N295" s="51">
        <v>120952.56999999999</v>
      </c>
      <c r="O295" s="51">
        <v>44515.21</v>
      </c>
      <c r="P295" s="51">
        <v>90829.92</v>
      </c>
      <c r="Q295" s="51">
        <v>44365.91</v>
      </c>
      <c r="R295" s="51">
        <v>98045.93</v>
      </c>
      <c r="S295" s="51">
        <v>5974.83</v>
      </c>
      <c r="T295" s="51">
        <v>0</v>
      </c>
      <c r="U295" s="51">
        <v>0</v>
      </c>
      <c r="V295" s="51">
        <v>0</v>
      </c>
      <c r="W295" s="51">
        <v>400753.52</v>
      </c>
      <c r="X295" s="51">
        <v>0</v>
      </c>
      <c r="Y295" s="51">
        <v>68316.11</v>
      </c>
      <c r="Z295" s="51">
        <v>13292.97</v>
      </c>
      <c r="AA295" s="51">
        <v>0</v>
      </c>
      <c r="AB295" s="51">
        <v>49155.25</v>
      </c>
      <c r="AC295" s="51">
        <v>0</v>
      </c>
      <c r="AD295" s="51">
        <v>18366.03</v>
      </c>
      <c r="AE295" s="51">
        <v>12206.03</v>
      </c>
      <c r="AF295" s="52"/>
    </row>
    <row r="296" spans="2:32" s="50" customFormat="1" ht="12" hidden="1" outlineLevel="2" x14ac:dyDescent="0.2">
      <c r="B296" s="2" t="s">
        <v>109</v>
      </c>
      <c r="C296" s="2" t="s">
        <v>119</v>
      </c>
      <c r="D296" s="2" t="s">
        <v>316</v>
      </c>
      <c r="E296" s="51">
        <f t="shared" si="50"/>
        <v>402616.45999999996</v>
      </c>
      <c r="F296" s="51">
        <v>0</v>
      </c>
      <c r="G296" s="51">
        <v>0</v>
      </c>
      <c r="H296" s="51">
        <v>0</v>
      </c>
      <c r="I296" s="51">
        <v>402616.45999999996</v>
      </c>
      <c r="J296" s="51">
        <v>0</v>
      </c>
      <c r="K296" s="51">
        <v>0</v>
      </c>
      <c r="L296" s="51">
        <v>0</v>
      </c>
      <c r="M296" s="51">
        <v>0</v>
      </c>
      <c r="N296" s="51">
        <v>0</v>
      </c>
      <c r="O296" s="51">
        <v>0</v>
      </c>
      <c r="P296" s="51">
        <v>0</v>
      </c>
      <c r="Q296" s="51">
        <v>0</v>
      </c>
      <c r="R296" s="51">
        <v>0</v>
      </c>
      <c r="S296" s="51">
        <v>0</v>
      </c>
      <c r="T296" s="51">
        <v>0</v>
      </c>
      <c r="U296" s="51">
        <v>0</v>
      </c>
      <c r="V296" s="51">
        <v>0</v>
      </c>
      <c r="W296" s="51">
        <v>0</v>
      </c>
      <c r="X296" s="51">
        <v>0</v>
      </c>
      <c r="Y296" s="51">
        <v>0</v>
      </c>
      <c r="Z296" s="51">
        <v>0</v>
      </c>
      <c r="AA296" s="51">
        <v>0</v>
      </c>
      <c r="AB296" s="51">
        <v>0</v>
      </c>
      <c r="AC296" s="51">
        <v>0</v>
      </c>
      <c r="AD296" s="51">
        <v>0</v>
      </c>
      <c r="AE296" s="51">
        <v>0</v>
      </c>
      <c r="AF296" s="52"/>
    </row>
    <row r="297" spans="2:32" s="50" customFormat="1" ht="12" hidden="1" outlineLevel="2" x14ac:dyDescent="0.2">
      <c r="B297" s="2" t="s">
        <v>109</v>
      </c>
      <c r="C297" s="2" t="s">
        <v>120</v>
      </c>
      <c r="D297" s="2" t="s">
        <v>317</v>
      </c>
      <c r="E297" s="51">
        <f t="shared" si="50"/>
        <v>9177326.9499999993</v>
      </c>
      <c r="F297" s="51">
        <v>0</v>
      </c>
      <c r="G297" s="51">
        <v>0</v>
      </c>
      <c r="H297" s="51">
        <v>0</v>
      </c>
      <c r="I297" s="51">
        <v>0</v>
      </c>
      <c r="J297" s="51">
        <v>0</v>
      </c>
      <c r="K297" s="51">
        <v>0</v>
      </c>
      <c r="L297" s="51">
        <v>8359384.0499999989</v>
      </c>
      <c r="M297" s="51">
        <v>0</v>
      </c>
      <c r="N297" s="51">
        <v>0</v>
      </c>
      <c r="O297" s="51">
        <v>0</v>
      </c>
      <c r="P297" s="51">
        <v>0</v>
      </c>
      <c r="Q297" s="51">
        <v>0</v>
      </c>
      <c r="R297" s="51">
        <v>0</v>
      </c>
      <c r="S297" s="51">
        <v>0</v>
      </c>
      <c r="T297" s="51">
        <v>0</v>
      </c>
      <c r="U297" s="51">
        <v>0</v>
      </c>
      <c r="V297" s="51">
        <v>0</v>
      </c>
      <c r="W297" s="51">
        <v>0</v>
      </c>
      <c r="X297" s="51">
        <v>0</v>
      </c>
      <c r="Y297" s="51">
        <v>817942.9</v>
      </c>
      <c r="Z297" s="51">
        <v>0</v>
      </c>
      <c r="AA297" s="51">
        <v>0</v>
      </c>
      <c r="AB297" s="51">
        <v>0</v>
      </c>
      <c r="AC297" s="51">
        <v>0</v>
      </c>
      <c r="AD297" s="51">
        <v>0</v>
      </c>
      <c r="AE297" s="51">
        <v>0</v>
      </c>
      <c r="AF297" s="52"/>
    </row>
    <row r="298" spans="2:32" s="50" customFormat="1" ht="12" hidden="1" outlineLevel="2" x14ac:dyDescent="0.2">
      <c r="B298" s="2" t="s">
        <v>109</v>
      </c>
      <c r="C298" s="2" t="s">
        <v>121</v>
      </c>
      <c r="D298" s="2" t="s">
        <v>318</v>
      </c>
      <c r="E298" s="51">
        <f t="shared" si="50"/>
        <v>0</v>
      </c>
      <c r="F298" s="51">
        <v>0</v>
      </c>
      <c r="G298" s="51">
        <v>0</v>
      </c>
      <c r="H298" s="51">
        <v>0</v>
      </c>
      <c r="I298" s="51">
        <v>0</v>
      </c>
      <c r="J298" s="51">
        <v>0</v>
      </c>
      <c r="K298" s="51">
        <v>0</v>
      </c>
      <c r="L298" s="51">
        <v>0</v>
      </c>
      <c r="M298" s="51">
        <v>0</v>
      </c>
      <c r="N298" s="51">
        <v>0</v>
      </c>
      <c r="O298" s="51">
        <v>0</v>
      </c>
      <c r="P298" s="51">
        <v>0</v>
      </c>
      <c r="Q298" s="51">
        <v>0</v>
      </c>
      <c r="R298" s="51">
        <v>0</v>
      </c>
      <c r="S298" s="51">
        <v>0</v>
      </c>
      <c r="T298" s="51">
        <v>0</v>
      </c>
      <c r="U298" s="51">
        <v>0</v>
      </c>
      <c r="V298" s="51">
        <v>0</v>
      </c>
      <c r="W298" s="51">
        <v>0</v>
      </c>
      <c r="X298" s="51">
        <v>0</v>
      </c>
      <c r="Y298" s="51">
        <v>0</v>
      </c>
      <c r="Z298" s="51">
        <v>0</v>
      </c>
      <c r="AA298" s="51">
        <v>0</v>
      </c>
      <c r="AB298" s="51">
        <v>0</v>
      </c>
      <c r="AC298" s="51">
        <v>0</v>
      </c>
      <c r="AD298" s="51">
        <v>0</v>
      </c>
      <c r="AE298" s="51">
        <v>0</v>
      </c>
      <c r="AF298" s="52"/>
    </row>
    <row r="299" spans="2:32" s="50" customFormat="1" ht="12" hidden="1" outlineLevel="2" x14ac:dyDescent="0.2">
      <c r="B299" s="2" t="s">
        <v>109</v>
      </c>
      <c r="C299" s="2" t="s">
        <v>122</v>
      </c>
      <c r="D299" s="2" t="s">
        <v>319</v>
      </c>
      <c r="E299" s="51">
        <f t="shared" si="50"/>
        <v>106991.43</v>
      </c>
      <c r="F299" s="51">
        <v>0</v>
      </c>
      <c r="G299" s="51">
        <v>0</v>
      </c>
      <c r="H299" s="51">
        <v>0</v>
      </c>
      <c r="I299" s="51">
        <v>0</v>
      </c>
      <c r="J299" s="51">
        <v>0</v>
      </c>
      <c r="K299" s="51">
        <v>0</v>
      </c>
      <c r="L299" s="51">
        <v>0</v>
      </c>
      <c r="M299" s="51">
        <v>0</v>
      </c>
      <c r="N299" s="51">
        <v>103393.04999999999</v>
      </c>
      <c r="O299" s="51">
        <v>0</v>
      </c>
      <c r="P299" s="51">
        <v>0</v>
      </c>
      <c r="Q299" s="51">
        <v>0</v>
      </c>
      <c r="R299" s="51">
        <v>0</v>
      </c>
      <c r="S299" s="51">
        <v>0</v>
      </c>
      <c r="T299" s="51">
        <v>0</v>
      </c>
      <c r="U299" s="51">
        <v>0</v>
      </c>
      <c r="V299" s="51">
        <v>0</v>
      </c>
      <c r="W299" s="51">
        <v>0</v>
      </c>
      <c r="X299" s="51">
        <v>0</v>
      </c>
      <c r="Y299" s="51">
        <v>0</v>
      </c>
      <c r="Z299" s="51">
        <v>0</v>
      </c>
      <c r="AA299" s="51">
        <v>0</v>
      </c>
      <c r="AB299" s="51">
        <v>3598.38</v>
      </c>
      <c r="AC299" s="51">
        <v>0</v>
      </c>
      <c r="AD299" s="51">
        <v>0</v>
      </c>
      <c r="AE299" s="51">
        <v>0</v>
      </c>
      <c r="AF299" s="52"/>
    </row>
    <row r="300" spans="2:32" s="50" customFormat="1" ht="12" hidden="1" outlineLevel="2" x14ac:dyDescent="0.2">
      <c r="B300" s="2" t="s">
        <v>109</v>
      </c>
      <c r="C300" s="2" t="s">
        <v>123</v>
      </c>
      <c r="D300" s="2" t="s">
        <v>320</v>
      </c>
      <c r="E300" s="51">
        <f t="shared" si="50"/>
        <v>5786304.5199999996</v>
      </c>
      <c r="F300" s="51">
        <v>0</v>
      </c>
      <c r="G300" s="51">
        <v>0</v>
      </c>
      <c r="H300" s="51">
        <v>0</v>
      </c>
      <c r="I300" s="51">
        <v>0</v>
      </c>
      <c r="J300" s="51">
        <v>0</v>
      </c>
      <c r="K300" s="51">
        <v>0</v>
      </c>
      <c r="L300" s="51">
        <v>0</v>
      </c>
      <c r="M300" s="51">
        <v>0</v>
      </c>
      <c r="N300" s="51">
        <v>0</v>
      </c>
      <c r="O300" s="51">
        <v>0</v>
      </c>
      <c r="P300" s="51">
        <v>0</v>
      </c>
      <c r="Q300" s="51">
        <v>0</v>
      </c>
      <c r="R300" s="51">
        <v>0</v>
      </c>
      <c r="S300" s="51">
        <v>0</v>
      </c>
      <c r="T300" s="51">
        <v>0</v>
      </c>
      <c r="U300" s="51">
        <v>5786304.5199999996</v>
      </c>
      <c r="V300" s="51">
        <v>0</v>
      </c>
      <c r="W300" s="51">
        <v>0</v>
      </c>
      <c r="X300" s="51">
        <v>0</v>
      </c>
      <c r="Y300" s="51">
        <v>0</v>
      </c>
      <c r="Z300" s="51">
        <v>0</v>
      </c>
      <c r="AA300" s="51">
        <v>0</v>
      </c>
      <c r="AB300" s="51">
        <v>0</v>
      </c>
      <c r="AC300" s="51">
        <v>0</v>
      </c>
      <c r="AD300" s="51">
        <v>0</v>
      </c>
      <c r="AE300" s="51">
        <v>0</v>
      </c>
      <c r="AF300" s="52"/>
    </row>
    <row r="301" spans="2:32" s="50" customFormat="1" ht="12" hidden="1" outlineLevel="2" x14ac:dyDescent="0.2">
      <c r="B301" s="2" t="s">
        <v>109</v>
      </c>
      <c r="C301" s="2" t="s">
        <v>124</v>
      </c>
      <c r="D301" s="2" t="s">
        <v>321</v>
      </c>
      <c r="E301" s="51">
        <f t="shared" si="50"/>
        <v>35.590000000000003</v>
      </c>
      <c r="F301" s="51">
        <v>0</v>
      </c>
      <c r="G301" s="51">
        <v>0</v>
      </c>
      <c r="H301" s="51">
        <v>0</v>
      </c>
      <c r="I301" s="51">
        <v>0</v>
      </c>
      <c r="J301" s="51">
        <v>0</v>
      </c>
      <c r="K301" s="51">
        <v>0</v>
      </c>
      <c r="L301" s="51">
        <v>0</v>
      </c>
      <c r="M301" s="51">
        <v>0</v>
      </c>
      <c r="N301" s="51">
        <v>0</v>
      </c>
      <c r="O301" s="51">
        <v>0</v>
      </c>
      <c r="P301" s="51">
        <v>0</v>
      </c>
      <c r="Q301" s="51">
        <v>0</v>
      </c>
      <c r="R301" s="51">
        <v>0</v>
      </c>
      <c r="S301" s="51">
        <v>0</v>
      </c>
      <c r="T301" s="51">
        <v>0</v>
      </c>
      <c r="U301" s="51">
        <v>0</v>
      </c>
      <c r="V301" s="51">
        <v>0</v>
      </c>
      <c r="W301" s="51">
        <v>0</v>
      </c>
      <c r="X301" s="51">
        <v>0</v>
      </c>
      <c r="Y301" s="51">
        <v>0</v>
      </c>
      <c r="Z301" s="51">
        <v>0</v>
      </c>
      <c r="AA301" s="51">
        <v>0</v>
      </c>
      <c r="AB301" s="51">
        <v>20.93</v>
      </c>
      <c r="AC301" s="51">
        <v>14.66</v>
      </c>
      <c r="AD301" s="51">
        <v>0</v>
      </c>
      <c r="AE301" s="51">
        <v>0</v>
      </c>
      <c r="AF301" s="52"/>
    </row>
    <row r="302" spans="2:32" s="50" customFormat="1" ht="12" hidden="1" outlineLevel="2" x14ac:dyDescent="0.2">
      <c r="B302" s="2" t="s">
        <v>109</v>
      </c>
      <c r="C302" s="2" t="s">
        <v>125</v>
      </c>
      <c r="D302" s="2" t="s">
        <v>322</v>
      </c>
      <c r="E302" s="51">
        <f t="shared" si="50"/>
        <v>76269.509999999995</v>
      </c>
      <c r="F302" s="51">
        <v>0</v>
      </c>
      <c r="G302" s="51">
        <v>0</v>
      </c>
      <c r="H302" s="51">
        <v>0</v>
      </c>
      <c r="I302" s="51">
        <v>0</v>
      </c>
      <c r="J302" s="51">
        <v>0</v>
      </c>
      <c r="K302" s="51">
        <v>0</v>
      </c>
      <c r="L302" s="51">
        <v>0</v>
      </c>
      <c r="M302" s="51">
        <v>0</v>
      </c>
      <c r="N302" s="51">
        <v>0</v>
      </c>
      <c r="O302" s="51">
        <v>0</v>
      </c>
      <c r="P302" s="51">
        <v>0</v>
      </c>
      <c r="Q302" s="51">
        <v>0</v>
      </c>
      <c r="R302" s="51">
        <v>0</v>
      </c>
      <c r="S302" s="51">
        <v>0</v>
      </c>
      <c r="T302" s="51">
        <v>0</v>
      </c>
      <c r="U302" s="51">
        <v>0</v>
      </c>
      <c r="V302" s="51">
        <v>0</v>
      </c>
      <c r="W302" s="51">
        <v>0</v>
      </c>
      <c r="X302" s="51">
        <v>0</v>
      </c>
      <c r="Y302" s="51">
        <v>0</v>
      </c>
      <c r="Z302" s="51">
        <v>0</v>
      </c>
      <c r="AA302" s="51">
        <v>0</v>
      </c>
      <c r="AB302" s="51">
        <v>76269.509999999995</v>
      </c>
      <c r="AC302" s="51">
        <v>0</v>
      </c>
      <c r="AD302" s="51">
        <v>0</v>
      </c>
      <c r="AE302" s="51">
        <v>0</v>
      </c>
      <c r="AF302" s="52"/>
    </row>
    <row r="303" spans="2:32" s="50" customFormat="1" ht="12" hidden="1" outlineLevel="2" x14ac:dyDescent="0.2">
      <c r="B303" s="2" t="s">
        <v>109</v>
      </c>
      <c r="C303" s="2" t="s">
        <v>126</v>
      </c>
      <c r="D303" s="2" t="s">
        <v>323</v>
      </c>
      <c r="E303" s="51">
        <f t="shared" si="50"/>
        <v>165539.49000000002</v>
      </c>
      <c r="F303" s="51">
        <v>0</v>
      </c>
      <c r="G303" s="51">
        <v>0</v>
      </c>
      <c r="H303" s="51">
        <v>0</v>
      </c>
      <c r="I303" s="51">
        <v>0</v>
      </c>
      <c r="J303" s="51">
        <v>0</v>
      </c>
      <c r="K303" s="51">
        <v>0</v>
      </c>
      <c r="L303" s="51">
        <v>0</v>
      </c>
      <c r="M303" s="51">
        <v>0</v>
      </c>
      <c r="N303" s="51">
        <v>0</v>
      </c>
      <c r="O303" s="51">
        <v>0</v>
      </c>
      <c r="P303" s="51">
        <v>0</v>
      </c>
      <c r="Q303" s="51">
        <v>0</v>
      </c>
      <c r="R303" s="51">
        <v>0</v>
      </c>
      <c r="S303" s="51">
        <v>0</v>
      </c>
      <c r="T303" s="51">
        <v>0</v>
      </c>
      <c r="U303" s="51">
        <v>0</v>
      </c>
      <c r="V303" s="51">
        <v>0</v>
      </c>
      <c r="W303" s="51">
        <v>0</v>
      </c>
      <c r="X303" s="51">
        <v>0</v>
      </c>
      <c r="Y303" s="51">
        <v>0</v>
      </c>
      <c r="Z303" s="51">
        <v>0</v>
      </c>
      <c r="AA303" s="51">
        <v>0</v>
      </c>
      <c r="AB303" s="51">
        <v>127925.48000000001</v>
      </c>
      <c r="AC303" s="51">
        <v>37614.01</v>
      </c>
      <c r="AD303" s="51">
        <v>0</v>
      </c>
      <c r="AE303" s="51">
        <v>0</v>
      </c>
      <c r="AF303" s="52"/>
    </row>
    <row r="304" spans="2:32" s="50" customFormat="1" ht="12" hidden="1" outlineLevel="2" x14ac:dyDescent="0.2">
      <c r="B304" s="2" t="s">
        <v>109</v>
      </c>
      <c r="C304" s="2" t="s">
        <v>127</v>
      </c>
      <c r="D304" s="2" t="s">
        <v>324</v>
      </c>
      <c r="E304" s="51">
        <f t="shared" si="50"/>
        <v>34603.799999999996</v>
      </c>
      <c r="F304" s="51">
        <v>0</v>
      </c>
      <c r="G304" s="51">
        <v>0</v>
      </c>
      <c r="H304" s="51">
        <v>34603.799999999996</v>
      </c>
      <c r="I304" s="51">
        <v>0</v>
      </c>
      <c r="J304" s="51">
        <v>0</v>
      </c>
      <c r="K304" s="51">
        <v>0</v>
      </c>
      <c r="L304" s="51">
        <v>0</v>
      </c>
      <c r="M304" s="51">
        <v>0</v>
      </c>
      <c r="N304" s="51">
        <v>0</v>
      </c>
      <c r="O304" s="51">
        <v>0</v>
      </c>
      <c r="P304" s="51">
        <v>0</v>
      </c>
      <c r="Q304" s="51">
        <v>0</v>
      </c>
      <c r="R304" s="51">
        <v>0</v>
      </c>
      <c r="S304" s="51">
        <v>0</v>
      </c>
      <c r="T304" s="51">
        <v>0</v>
      </c>
      <c r="U304" s="51">
        <v>0</v>
      </c>
      <c r="V304" s="51">
        <v>0</v>
      </c>
      <c r="W304" s="51">
        <v>0</v>
      </c>
      <c r="X304" s="51">
        <v>0</v>
      </c>
      <c r="Y304" s="51">
        <v>0</v>
      </c>
      <c r="Z304" s="51">
        <v>0</v>
      </c>
      <c r="AA304" s="51">
        <v>0</v>
      </c>
      <c r="AB304" s="51">
        <v>0</v>
      </c>
      <c r="AC304" s="51">
        <v>0</v>
      </c>
      <c r="AD304" s="51">
        <v>0</v>
      </c>
      <c r="AE304" s="51">
        <v>0</v>
      </c>
      <c r="AF304" s="52"/>
    </row>
    <row r="305" spans="2:32" s="50" customFormat="1" ht="12" hidden="1" outlineLevel="2" x14ac:dyDescent="0.2">
      <c r="B305" s="2"/>
      <c r="C305" s="50" t="s">
        <v>128</v>
      </c>
      <c r="D305" s="2" t="s">
        <v>325</v>
      </c>
      <c r="E305" s="51">
        <f t="shared" si="50"/>
        <v>47660.44</v>
      </c>
      <c r="F305" s="51">
        <v>0</v>
      </c>
      <c r="G305" s="51">
        <v>0</v>
      </c>
      <c r="H305" s="51">
        <v>0</v>
      </c>
      <c r="I305" s="51">
        <v>0</v>
      </c>
      <c r="J305" s="51">
        <v>0</v>
      </c>
      <c r="K305" s="51">
        <v>0</v>
      </c>
      <c r="L305" s="51">
        <v>0</v>
      </c>
      <c r="M305" s="51">
        <v>0</v>
      </c>
      <c r="N305" s="51">
        <v>0</v>
      </c>
      <c r="O305" s="51">
        <v>0</v>
      </c>
      <c r="P305" s="51">
        <v>0</v>
      </c>
      <c r="Q305" s="51">
        <v>0</v>
      </c>
      <c r="R305" s="51">
        <v>0</v>
      </c>
      <c r="S305" s="51">
        <v>0</v>
      </c>
      <c r="T305" s="51">
        <v>0</v>
      </c>
      <c r="U305" s="51">
        <v>0</v>
      </c>
      <c r="V305" s="51">
        <v>0</v>
      </c>
      <c r="W305" s="51">
        <v>0</v>
      </c>
      <c r="X305" s="51">
        <v>0</v>
      </c>
      <c r="Y305" s="51">
        <v>0</v>
      </c>
      <c r="Z305" s="51">
        <v>0</v>
      </c>
      <c r="AA305" s="51">
        <v>0</v>
      </c>
      <c r="AB305" s="51">
        <v>47660.44</v>
      </c>
      <c r="AC305" s="51">
        <v>0</v>
      </c>
      <c r="AD305" s="51">
        <v>0</v>
      </c>
      <c r="AE305" s="51">
        <v>0</v>
      </c>
      <c r="AF305" s="52"/>
    </row>
    <row r="306" spans="2:32" s="50" customFormat="1" ht="12" hidden="1" outlineLevel="2" x14ac:dyDescent="0.2">
      <c r="B306" s="2"/>
      <c r="C306" s="50" t="s">
        <v>129</v>
      </c>
      <c r="D306" s="2" t="s">
        <v>326</v>
      </c>
      <c r="E306" s="51">
        <f t="shared" si="50"/>
        <v>46.95</v>
      </c>
      <c r="F306" s="51">
        <v>0</v>
      </c>
      <c r="G306" s="51">
        <v>0</v>
      </c>
      <c r="H306" s="51">
        <v>0</v>
      </c>
      <c r="I306" s="51">
        <v>0</v>
      </c>
      <c r="J306" s="51">
        <v>0</v>
      </c>
      <c r="K306" s="51">
        <v>0</v>
      </c>
      <c r="L306" s="51">
        <v>0</v>
      </c>
      <c r="M306" s="51">
        <v>0</v>
      </c>
      <c r="N306" s="51">
        <v>0</v>
      </c>
      <c r="O306" s="51">
        <v>0</v>
      </c>
      <c r="P306" s="51">
        <v>0</v>
      </c>
      <c r="Q306" s="51">
        <v>0</v>
      </c>
      <c r="R306" s="51">
        <v>0</v>
      </c>
      <c r="S306" s="51">
        <v>0</v>
      </c>
      <c r="T306" s="51">
        <v>0</v>
      </c>
      <c r="U306" s="51">
        <v>0</v>
      </c>
      <c r="V306" s="51">
        <v>0</v>
      </c>
      <c r="W306" s="51">
        <v>0</v>
      </c>
      <c r="X306" s="51">
        <v>0</v>
      </c>
      <c r="Y306" s="51">
        <v>46.95</v>
      </c>
      <c r="Z306" s="51">
        <v>0</v>
      </c>
      <c r="AA306" s="51">
        <v>0</v>
      </c>
      <c r="AB306" s="51">
        <v>0</v>
      </c>
      <c r="AC306" s="51">
        <v>0</v>
      </c>
      <c r="AD306" s="51">
        <v>0</v>
      </c>
      <c r="AE306" s="51">
        <v>0</v>
      </c>
      <c r="AF306" s="52"/>
    </row>
    <row r="307" spans="2:32" s="50" customFormat="1" ht="12" hidden="1" outlineLevel="2" x14ac:dyDescent="0.2">
      <c r="B307" s="2" t="s">
        <v>109</v>
      </c>
      <c r="C307" s="2" t="s">
        <v>130</v>
      </c>
      <c r="D307" s="2" t="s">
        <v>327</v>
      </c>
      <c r="E307" s="51">
        <f t="shared" si="50"/>
        <v>313104.05</v>
      </c>
      <c r="F307" s="51">
        <v>37801.56</v>
      </c>
      <c r="G307" s="51">
        <v>29832.32</v>
      </c>
      <c r="H307" s="51">
        <v>0</v>
      </c>
      <c r="I307" s="51">
        <v>0</v>
      </c>
      <c r="J307" s="51">
        <v>0</v>
      </c>
      <c r="K307" s="51">
        <v>0</v>
      </c>
      <c r="L307" s="51">
        <v>0</v>
      </c>
      <c r="M307" s="51">
        <v>0</v>
      </c>
      <c r="N307" s="51">
        <v>86581.73</v>
      </c>
      <c r="O307" s="51">
        <v>0</v>
      </c>
      <c r="P307" s="51">
        <v>0</v>
      </c>
      <c r="Q307" s="51">
        <v>0</v>
      </c>
      <c r="R307" s="51">
        <v>0</v>
      </c>
      <c r="S307" s="51">
        <v>0</v>
      </c>
      <c r="T307" s="51">
        <v>0</v>
      </c>
      <c r="U307" s="51">
        <v>0</v>
      </c>
      <c r="V307" s="51">
        <v>0</v>
      </c>
      <c r="W307" s="51">
        <v>0</v>
      </c>
      <c r="X307" s="51">
        <v>0</v>
      </c>
      <c r="Y307" s="51">
        <v>0</v>
      </c>
      <c r="Z307" s="51">
        <v>0</v>
      </c>
      <c r="AA307" s="51">
        <v>0</v>
      </c>
      <c r="AB307" s="51">
        <v>116102.57</v>
      </c>
      <c r="AC307" s="51">
        <v>42785.869999999995</v>
      </c>
      <c r="AD307" s="51">
        <v>0</v>
      </c>
      <c r="AE307" s="51">
        <v>0</v>
      </c>
      <c r="AF307" s="52"/>
    </row>
    <row r="308" spans="2:32" s="50" customFormat="1" ht="12" hidden="1" outlineLevel="2" x14ac:dyDescent="0.2">
      <c r="B308" s="2"/>
      <c r="C308" s="50" t="s">
        <v>131</v>
      </c>
      <c r="D308" s="2" t="s">
        <v>328</v>
      </c>
      <c r="E308" s="51">
        <f t="shared" si="50"/>
        <v>2566.0400000000004</v>
      </c>
      <c r="F308" s="51">
        <v>0</v>
      </c>
      <c r="G308" s="51">
        <v>0</v>
      </c>
      <c r="H308" s="51">
        <v>0</v>
      </c>
      <c r="I308" s="51">
        <v>0</v>
      </c>
      <c r="J308" s="51">
        <v>0</v>
      </c>
      <c r="K308" s="51">
        <v>0</v>
      </c>
      <c r="L308" s="51">
        <v>0</v>
      </c>
      <c r="M308" s="51">
        <v>0</v>
      </c>
      <c r="N308" s="51">
        <v>0</v>
      </c>
      <c r="O308" s="51">
        <v>0</v>
      </c>
      <c r="P308" s="51">
        <v>0</v>
      </c>
      <c r="Q308" s="51">
        <v>0</v>
      </c>
      <c r="R308" s="51">
        <v>0</v>
      </c>
      <c r="S308" s="51">
        <v>0</v>
      </c>
      <c r="T308" s="51">
        <v>0</v>
      </c>
      <c r="U308" s="51">
        <v>0</v>
      </c>
      <c r="V308" s="51">
        <v>0</v>
      </c>
      <c r="W308" s="51">
        <v>0</v>
      </c>
      <c r="X308" s="51">
        <v>0</v>
      </c>
      <c r="Y308" s="51">
        <v>0</v>
      </c>
      <c r="Z308" s="51">
        <v>0</v>
      </c>
      <c r="AA308" s="51">
        <v>0</v>
      </c>
      <c r="AB308" s="51">
        <v>2566.0400000000004</v>
      </c>
      <c r="AC308" s="51">
        <v>0</v>
      </c>
      <c r="AD308" s="51">
        <v>0</v>
      </c>
      <c r="AE308" s="51">
        <v>0</v>
      </c>
      <c r="AF308" s="52"/>
    </row>
    <row r="309" spans="2:32" s="50" customFormat="1" ht="12" hidden="1" outlineLevel="2" x14ac:dyDescent="0.2">
      <c r="B309" s="2" t="s">
        <v>109</v>
      </c>
      <c r="C309" s="2" t="s">
        <v>132</v>
      </c>
      <c r="D309" s="2" t="s">
        <v>329</v>
      </c>
      <c r="E309" s="51">
        <f t="shared" si="50"/>
        <v>3821.93</v>
      </c>
      <c r="F309" s="51">
        <v>0</v>
      </c>
      <c r="G309" s="51">
        <v>0</v>
      </c>
      <c r="H309" s="51">
        <v>0</v>
      </c>
      <c r="I309" s="51">
        <v>0</v>
      </c>
      <c r="J309" s="51">
        <v>0</v>
      </c>
      <c r="K309" s="51">
        <v>0</v>
      </c>
      <c r="L309" s="51">
        <v>0</v>
      </c>
      <c r="M309" s="51">
        <v>0</v>
      </c>
      <c r="N309" s="51">
        <v>0</v>
      </c>
      <c r="O309" s="51">
        <v>0</v>
      </c>
      <c r="P309" s="51">
        <v>0</v>
      </c>
      <c r="Q309" s="51">
        <v>0</v>
      </c>
      <c r="R309" s="51">
        <v>0</v>
      </c>
      <c r="S309" s="51">
        <v>0</v>
      </c>
      <c r="T309" s="51">
        <v>0</v>
      </c>
      <c r="U309" s="51">
        <v>0</v>
      </c>
      <c r="V309" s="51">
        <v>0</v>
      </c>
      <c r="W309" s="51">
        <v>0</v>
      </c>
      <c r="X309" s="51">
        <v>0</v>
      </c>
      <c r="Y309" s="51">
        <v>3821.93</v>
      </c>
      <c r="Z309" s="51">
        <v>0</v>
      </c>
      <c r="AA309" s="51">
        <v>0</v>
      </c>
      <c r="AB309" s="51">
        <v>0</v>
      </c>
      <c r="AC309" s="51">
        <v>0</v>
      </c>
      <c r="AD309" s="51">
        <v>0</v>
      </c>
      <c r="AE309" s="51">
        <v>0</v>
      </c>
      <c r="AF309" s="52"/>
    </row>
    <row r="310" spans="2:32" s="50" customFormat="1" ht="12" hidden="1" outlineLevel="2" x14ac:dyDescent="0.2">
      <c r="B310" s="2" t="s">
        <v>109</v>
      </c>
      <c r="C310" s="2" t="s">
        <v>133</v>
      </c>
      <c r="D310" s="2" t="s">
        <v>330</v>
      </c>
      <c r="E310" s="51">
        <f t="shared" si="50"/>
        <v>41683.399999999994</v>
      </c>
      <c r="F310" s="51">
        <v>0</v>
      </c>
      <c r="G310" s="51">
        <v>0</v>
      </c>
      <c r="H310" s="51">
        <v>0</v>
      </c>
      <c r="I310" s="51">
        <v>0</v>
      </c>
      <c r="J310" s="51">
        <v>0</v>
      </c>
      <c r="K310" s="51">
        <v>0</v>
      </c>
      <c r="L310" s="51">
        <v>0</v>
      </c>
      <c r="M310" s="51">
        <v>0</v>
      </c>
      <c r="N310" s="51">
        <v>0</v>
      </c>
      <c r="O310" s="51">
        <v>0</v>
      </c>
      <c r="P310" s="51">
        <v>11909.64</v>
      </c>
      <c r="Q310" s="51">
        <v>0</v>
      </c>
      <c r="R310" s="51">
        <v>0</v>
      </c>
      <c r="S310" s="51">
        <v>0</v>
      </c>
      <c r="T310" s="51">
        <v>0</v>
      </c>
      <c r="U310" s="51">
        <v>0</v>
      </c>
      <c r="V310" s="51">
        <v>0</v>
      </c>
      <c r="W310" s="51">
        <v>0</v>
      </c>
      <c r="X310" s="51">
        <v>0</v>
      </c>
      <c r="Y310" s="51">
        <v>29773.759999999998</v>
      </c>
      <c r="Z310" s="51">
        <v>0</v>
      </c>
      <c r="AA310" s="51">
        <v>0</v>
      </c>
      <c r="AB310" s="51">
        <v>0</v>
      </c>
      <c r="AC310" s="51">
        <v>0</v>
      </c>
      <c r="AD310" s="51">
        <v>0</v>
      </c>
      <c r="AE310" s="51">
        <v>0</v>
      </c>
      <c r="AF310" s="52"/>
    </row>
    <row r="311" spans="2:32" s="50" customFormat="1" ht="12" hidden="1" outlineLevel="2" x14ac:dyDescent="0.2">
      <c r="B311" s="2" t="s">
        <v>109</v>
      </c>
      <c r="C311" s="2" t="s">
        <v>134</v>
      </c>
      <c r="D311" s="2" t="s">
        <v>331</v>
      </c>
      <c r="E311" s="51">
        <f t="shared" si="50"/>
        <v>5481481.8600000003</v>
      </c>
      <c r="F311" s="51">
        <v>0</v>
      </c>
      <c r="G311" s="51">
        <v>0</v>
      </c>
      <c r="H311" s="51">
        <v>0</v>
      </c>
      <c r="I311" s="51">
        <v>0</v>
      </c>
      <c r="J311" s="51">
        <v>0</v>
      </c>
      <c r="K311" s="51">
        <v>0</v>
      </c>
      <c r="L311" s="51">
        <v>0</v>
      </c>
      <c r="M311" s="51">
        <v>602627.37</v>
      </c>
      <c r="N311" s="51">
        <v>0</v>
      </c>
      <c r="O311" s="51">
        <v>0</v>
      </c>
      <c r="P311" s="51">
        <v>668663.67000000004</v>
      </c>
      <c r="Q311" s="51">
        <v>0</v>
      </c>
      <c r="R311" s="51">
        <v>0</v>
      </c>
      <c r="S311" s="51">
        <v>0</v>
      </c>
      <c r="T311" s="51">
        <v>0</v>
      </c>
      <c r="U311" s="51">
        <v>0</v>
      </c>
      <c r="V311" s="51">
        <v>0</v>
      </c>
      <c r="W311" s="51">
        <v>0</v>
      </c>
      <c r="X311" s="51">
        <v>3574841.37</v>
      </c>
      <c r="Y311" s="51">
        <v>0</v>
      </c>
      <c r="Z311" s="51">
        <v>0</v>
      </c>
      <c r="AA311" s="51">
        <v>635349.45000000007</v>
      </c>
      <c r="AB311" s="51">
        <v>0</v>
      </c>
      <c r="AC311" s="51">
        <v>0</v>
      </c>
      <c r="AD311" s="51">
        <v>0</v>
      </c>
      <c r="AE311" s="51">
        <v>0</v>
      </c>
      <c r="AF311" s="52"/>
    </row>
    <row r="312" spans="2:32" s="50" customFormat="1" ht="12" hidden="1" outlineLevel="2" x14ac:dyDescent="0.2">
      <c r="B312" s="2" t="s">
        <v>109</v>
      </c>
      <c r="C312" s="2" t="s">
        <v>135</v>
      </c>
      <c r="D312" s="2" t="s">
        <v>332</v>
      </c>
      <c r="E312" s="51">
        <f t="shared" si="50"/>
        <v>76224.14</v>
      </c>
      <c r="F312" s="51">
        <v>0</v>
      </c>
      <c r="G312" s="51">
        <v>0</v>
      </c>
      <c r="H312" s="51">
        <v>0</v>
      </c>
      <c r="I312" s="51">
        <v>0</v>
      </c>
      <c r="J312" s="51">
        <v>0</v>
      </c>
      <c r="K312" s="51">
        <v>0</v>
      </c>
      <c r="L312" s="51">
        <v>0</v>
      </c>
      <c r="M312" s="51">
        <v>0</v>
      </c>
      <c r="N312" s="51">
        <v>0</v>
      </c>
      <c r="O312" s="51">
        <v>0</v>
      </c>
      <c r="P312" s="51">
        <v>0</v>
      </c>
      <c r="Q312" s="51">
        <v>0</v>
      </c>
      <c r="R312" s="51">
        <v>0</v>
      </c>
      <c r="S312" s="51">
        <v>0</v>
      </c>
      <c r="T312" s="51">
        <v>0</v>
      </c>
      <c r="U312" s="51">
        <v>0</v>
      </c>
      <c r="V312" s="51">
        <v>0</v>
      </c>
      <c r="W312" s="51">
        <v>0</v>
      </c>
      <c r="X312" s="51">
        <v>0</v>
      </c>
      <c r="Y312" s="51">
        <v>76224.14</v>
      </c>
      <c r="Z312" s="51">
        <v>0</v>
      </c>
      <c r="AA312" s="51">
        <v>0</v>
      </c>
      <c r="AB312" s="51">
        <v>0</v>
      </c>
      <c r="AC312" s="51">
        <v>0</v>
      </c>
      <c r="AD312" s="51">
        <v>0</v>
      </c>
      <c r="AE312" s="51">
        <v>0</v>
      </c>
      <c r="AF312" s="52"/>
    </row>
    <row r="313" spans="2:32" s="50" customFormat="1" ht="12" hidden="1" outlineLevel="2" x14ac:dyDescent="0.2">
      <c r="B313" s="2" t="s">
        <v>109</v>
      </c>
      <c r="C313" s="2" t="s">
        <v>136</v>
      </c>
      <c r="D313" s="2" t="s">
        <v>333</v>
      </c>
      <c r="E313" s="51">
        <f t="shared" si="50"/>
        <v>1233645.2799999998</v>
      </c>
      <c r="F313" s="51">
        <v>0</v>
      </c>
      <c r="G313" s="51">
        <v>0</v>
      </c>
      <c r="H313" s="51">
        <v>0</v>
      </c>
      <c r="I313" s="51">
        <v>0</v>
      </c>
      <c r="J313" s="51">
        <v>0</v>
      </c>
      <c r="K313" s="51">
        <v>0</v>
      </c>
      <c r="L313" s="51">
        <v>0</v>
      </c>
      <c r="M313" s="51">
        <v>0</v>
      </c>
      <c r="N313" s="51">
        <v>1146236.4099999999</v>
      </c>
      <c r="O313" s="51">
        <v>0</v>
      </c>
      <c r="P313" s="51">
        <v>0</v>
      </c>
      <c r="Q313" s="51">
        <v>0</v>
      </c>
      <c r="R313" s="51">
        <v>0</v>
      </c>
      <c r="S313" s="51">
        <v>0</v>
      </c>
      <c r="T313" s="51">
        <v>0</v>
      </c>
      <c r="U313" s="51">
        <v>0</v>
      </c>
      <c r="V313" s="51">
        <v>0</v>
      </c>
      <c r="W313" s="51">
        <v>0</v>
      </c>
      <c r="X313" s="51">
        <v>0</v>
      </c>
      <c r="Y313" s="51">
        <v>0</v>
      </c>
      <c r="Z313" s="51">
        <v>0</v>
      </c>
      <c r="AA313" s="51">
        <v>0</v>
      </c>
      <c r="AB313" s="51">
        <v>87408.87</v>
      </c>
      <c r="AC313" s="51">
        <v>0</v>
      </c>
      <c r="AD313" s="51">
        <v>0</v>
      </c>
      <c r="AE313" s="51">
        <v>0</v>
      </c>
      <c r="AF313" s="52"/>
    </row>
    <row r="314" spans="2:32" s="50" customFormat="1" ht="12" hidden="1" outlineLevel="2" x14ac:dyDescent="0.2">
      <c r="B314" s="2" t="s">
        <v>109</v>
      </c>
      <c r="C314" s="2" t="s">
        <v>137</v>
      </c>
      <c r="D314" s="2" t="s">
        <v>334</v>
      </c>
      <c r="E314" s="51">
        <f t="shared" si="50"/>
        <v>284236.28000000003</v>
      </c>
      <c r="F314" s="51">
        <v>0</v>
      </c>
      <c r="G314" s="51">
        <v>0</v>
      </c>
      <c r="H314" s="51">
        <v>0</v>
      </c>
      <c r="I314" s="51">
        <v>0</v>
      </c>
      <c r="J314" s="51">
        <v>0</v>
      </c>
      <c r="K314" s="51">
        <v>0</v>
      </c>
      <c r="L314" s="51">
        <v>0</v>
      </c>
      <c r="M314" s="51">
        <v>0</v>
      </c>
      <c r="N314" s="51">
        <v>0</v>
      </c>
      <c r="O314" s="51">
        <v>0</v>
      </c>
      <c r="P314" s="51">
        <v>0</v>
      </c>
      <c r="Q314" s="51">
        <v>0</v>
      </c>
      <c r="R314" s="51">
        <v>0</v>
      </c>
      <c r="S314" s="51">
        <v>27977.08</v>
      </c>
      <c r="T314" s="51">
        <v>0</v>
      </c>
      <c r="U314" s="51">
        <v>0</v>
      </c>
      <c r="V314" s="51">
        <v>0</v>
      </c>
      <c r="W314" s="51">
        <v>0</v>
      </c>
      <c r="X314" s="51">
        <v>0</v>
      </c>
      <c r="Y314" s="51">
        <v>0</v>
      </c>
      <c r="Z314" s="51">
        <v>0</v>
      </c>
      <c r="AA314" s="51">
        <v>0</v>
      </c>
      <c r="AB314" s="51">
        <v>0</v>
      </c>
      <c r="AC314" s="51">
        <v>0</v>
      </c>
      <c r="AD314" s="51">
        <v>0</v>
      </c>
      <c r="AE314" s="51">
        <v>256259.20000000001</v>
      </c>
      <c r="AF314" s="52"/>
    </row>
    <row r="315" spans="2:32" s="50" customFormat="1" ht="12" hidden="1" outlineLevel="2" x14ac:dyDescent="0.2">
      <c r="B315" s="2" t="s">
        <v>109</v>
      </c>
      <c r="C315" s="2" t="s">
        <v>138</v>
      </c>
      <c r="D315" s="2" t="s">
        <v>335</v>
      </c>
      <c r="E315" s="51">
        <f t="shared" si="50"/>
        <v>526580.17999999993</v>
      </c>
      <c r="F315" s="51">
        <v>0</v>
      </c>
      <c r="G315" s="51">
        <v>0</v>
      </c>
      <c r="H315" s="51">
        <v>0</v>
      </c>
      <c r="I315" s="51">
        <v>0</v>
      </c>
      <c r="J315" s="51">
        <v>0</v>
      </c>
      <c r="K315" s="51">
        <v>0</v>
      </c>
      <c r="L315" s="51">
        <v>0</v>
      </c>
      <c r="M315" s="51">
        <v>0</v>
      </c>
      <c r="N315" s="51">
        <v>73164</v>
      </c>
      <c r="O315" s="51">
        <v>0</v>
      </c>
      <c r="P315" s="51">
        <v>147726.35</v>
      </c>
      <c r="Q315" s="51">
        <v>0</v>
      </c>
      <c r="R315" s="51">
        <v>0</v>
      </c>
      <c r="S315" s="51">
        <v>1785.77</v>
      </c>
      <c r="T315" s="51">
        <v>0</v>
      </c>
      <c r="U315" s="51">
        <v>0</v>
      </c>
      <c r="V315" s="51">
        <v>0</v>
      </c>
      <c r="W315" s="51">
        <v>0</v>
      </c>
      <c r="X315" s="51">
        <v>228181.33999999997</v>
      </c>
      <c r="Y315" s="51">
        <v>10282.35</v>
      </c>
      <c r="Z315" s="51">
        <v>0</v>
      </c>
      <c r="AA315" s="51">
        <v>40554.240000000005</v>
      </c>
      <c r="AB315" s="51">
        <v>24886.13</v>
      </c>
      <c r="AC315" s="51">
        <v>0</v>
      </c>
      <c r="AD315" s="51">
        <v>0</v>
      </c>
      <c r="AE315" s="51">
        <v>0</v>
      </c>
      <c r="AF315" s="52"/>
    </row>
    <row r="316" spans="2:32" s="50" customFormat="1" ht="12" hidden="1" outlineLevel="2" x14ac:dyDescent="0.2">
      <c r="B316" s="2" t="s">
        <v>109</v>
      </c>
      <c r="C316" s="2" t="s">
        <v>139</v>
      </c>
      <c r="D316" s="2" t="s">
        <v>336</v>
      </c>
      <c r="E316" s="51">
        <f t="shared" si="50"/>
        <v>87790.1</v>
      </c>
      <c r="F316" s="51">
        <v>0</v>
      </c>
      <c r="G316" s="51">
        <v>0</v>
      </c>
      <c r="H316" s="51">
        <v>0</v>
      </c>
      <c r="I316" s="51">
        <v>87790.1</v>
      </c>
      <c r="J316" s="51">
        <v>0</v>
      </c>
      <c r="K316" s="51">
        <v>0</v>
      </c>
      <c r="L316" s="51">
        <v>0</v>
      </c>
      <c r="M316" s="51">
        <v>0</v>
      </c>
      <c r="N316" s="51">
        <v>0</v>
      </c>
      <c r="O316" s="51">
        <v>0</v>
      </c>
      <c r="P316" s="51">
        <v>0</v>
      </c>
      <c r="Q316" s="51">
        <v>0</v>
      </c>
      <c r="R316" s="51">
        <v>0</v>
      </c>
      <c r="S316" s="51">
        <v>0</v>
      </c>
      <c r="T316" s="51">
        <v>0</v>
      </c>
      <c r="U316" s="51">
        <v>0</v>
      </c>
      <c r="V316" s="51">
        <v>0</v>
      </c>
      <c r="W316" s="51">
        <v>0</v>
      </c>
      <c r="X316" s="51">
        <v>0</v>
      </c>
      <c r="Y316" s="51">
        <v>0</v>
      </c>
      <c r="Z316" s="51">
        <v>0</v>
      </c>
      <c r="AA316" s="51">
        <v>0</v>
      </c>
      <c r="AB316" s="51">
        <v>0</v>
      </c>
      <c r="AC316" s="51">
        <v>0</v>
      </c>
      <c r="AD316" s="51">
        <v>0</v>
      </c>
      <c r="AE316" s="51">
        <v>0</v>
      </c>
      <c r="AF316" s="52"/>
    </row>
    <row r="317" spans="2:32" s="50" customFormat="1" ht="12" hidden="1" outlineLevel="2" x14ac:dyDescent="0.2">
      <c r="B317" s="2" t="s">
        <v>109</v>
      </c>
      <c r="C317" s="2" t="s">
        <v>140</v>
      </c>
      <c r="D317" s="2" t="s">
        <v>337</v>
      </c>
      <c r="E317" s="51">
        <f t="shared" si="50"/>
        <v>6858.01</v>
      </c>
      <c r="F317" s="51">
        <v>0</v>
      </c>
      <c r="G317" s="51">
        <v>0</v>
      </c>
      <c r="H317" s="51">
        <v>0</v>
      </c>
      <c r="I317" s="51">
        <v>0</v>
      </c>
      <c r="J317" s="51">
        <v>0</v>
      </c>
      <c r="K317" s="51">
        <v>0</v>
      </c>
      <c r="L317" s="51">
        <v>0</v>
      </c>
      <c r="M317" s="51">
        <v>0</v>
      </c>
      <c r="N317" s="51">
        <v>0</v>
      </c>
      <c r="O317" s="51">
        <v>0</v>
      </c>
      <c r="P317" s="51">
        <v>0</v>
      </c>
      <c r="Q317" s="51">
        <v>0</v>
      </c>
      <c r="R317" s="51">
        <v>0</v>
      </c>
      <c r="S317" s="51">
        <v>0</v>
      </c>
      <c r="T317" s="51">
        <v>0</v>
      </c>
      <c r="U317" s="51">
        <v>0</v>
      </c>
      <c r="V317" s="51">
        <v>0</v>
      </c>
      <c r="W317" s="51">
        <v>6858.01</v>
      </c>
      <c r="X317" s="51">
        <v>0</v>
      </c>
      <c r="Y317" s="51">
        <v>0</v>
      </c>
      <c r="Z317" s="51">
        <v>0</v>
      </c>
      <c r="AA317" s="51">
        <v>0</v>
      </c>
      <c r="AB317" s="51">
        <v>0</v>
      </c>
      <c r="AC317" s="51">
        <v>0</v>
      </c>
      <c r="AD317" s="51">
        <v>0</v>
      </c>
      <c r="AE317" s="51">
        <v>0</v>
      </c>
      <c r="AF317" s="52"/>
    </row>
    <row r="318" spans="2:32" s="50" customFormat="1" ht="12" hidden="1" outlineLevel="2" x14ac:dyDescent="0.2">
      <c r="B318" s="2" t="s">
        <v>109</v>
      </c>
      <c r="C318" s="2" t="s">
        <v>141</v>
      </c>
      <c r="D318" s="2" t="s">
        <v>338</v>
      </c>
      <c r="E318" s="51">
        <f t="shared" si="50"/>
        <v>15536.48</v>
      </c>
      <c r="F318" s="51">
        <v>0</v>
      </c>
      <c r="G318" s="51">
        <v>0</v>
      </c>
      <c r="H318" s="51">
        <v>15536.48</v>
      </c>
      <c r="I318" s="51">
        <v>0</v>
      </c>
      <c r="J318" s="51">
        <v>0</v>
      </c>
      <c r="K318" s="51">
        <v>0</v>
      </c>
      <c r="L318" s="51">
        <v>0</v>
      </c>
      <c r="M318" s="51">
        <v>0</v>
      </c>
      <c r="N318" s="51">
        <v>0</v>
      </c>
      <c r="O318" s="51">
        <v>0</v>
      </c>
      <c r="P318" s="51">
        <v>0</v>
      </c>
      <c r="Q318" s="51">
        <v>0</v>
      </c>
      <c r="R318" s="51">
        <v>0</v>
      </c>
      <c r="S318" s="51">
        <v>0</v>
      </c>
      <c r="T318" s="51">
        <v>0</v>
      </c>
      <c r="U318" s="51">
        <v>0</v>
      </c>
      <c r="V318" s="51">
        <v>0</v>
      </c>
      <c r="W318" s="51">
        <v>0</v>
      </c>
      <c r="X318" s="51">
        <v>0</v>
      </c>
      <c r="Y318" s="51">
        <v>0</v>
      </c>
      <c r="Z318" s="51">
        <v>0</v>
      </c>
      <c r="AA318" s="51">
        <v>0</v>
      </c>
      <c r="AB318" s="51">
        <v>0</v>
      </c>
      <c r="AC318" s="51">
        <v>0</v>
      </c>
      <c r="AD318" s="51">
        <v>0</v>
      </c>
      <c r="AE318" s="51">
        <v>0</v>
      </c>
      <c r="AF318" s="52"/>
    </row>
    <row r="319" spans="2:32" s="50" customFormat="1" ht="12" hidden="1" outlineLevel="2" x14ac:dyDescent="0.2">
      <c r="B319" s="2" t="s">
        <v>109</v>
      </c>
      <c r="C319" s="2" t="s">
        <v>142</v>
      </c>
      <c r="D319" s="2" t="s">
        <v>339</v>
      </c>
      <c r="E319" s="51">
        <f t="shared" ref="E319:E346" si="51">SUM(F319:AE319)</f>
        <v>16379.33</v>
      </c>
      <c r="F319" s="51">
        <v>0</v>
      </c>
      <c r="G319" s="51">
        <v>0</v>
      </c>
      <c r="H319" s="51">
        <v>0</v>
      </c>
      <c r="I319" s="51">
        <v>0</v>
      </c>
      <c r="J319" s="51">
        <v>0</v>
      </c>
      <c r="K319" s="51">
        <v>0</v>
      </c>
      <c r="L319" s="51">
        <v>0</v>
      </c>
      <c r="M319" s="51">
        <v>0</v>
      </c>
      <c r="N319" s="51">
        <v>0</v>
      </c>
      <c r="O319" s="51">
        <v>0</v>
      </c>
      <c r="P319" s="51">
        <v>0</v>
      </c>
      <c r="Q319" s="51">
        <v>0</v>
      </c>
      <c r="R319" s="51">
        <v>0</v>
      </c>
      <c r="S319" s="51">
        <v>0</v>
      </c>
      <c r="T319" s="51">
        <v>0</v>
      </c>
      <c r="U319" s="51">
        <v>0</v>
      </c>
      <c r="V319" s="51">
        <v>0</v>
      </c>
      <c r="W319" s="51">
        <v>0</v>
      </c>
      <c r="X319" s="51">
        <v>0</v>
      </c>
      <c r="Y319" s="51">
        <v>0</v>
      </c>
      <c r="Z319" s="51">
        <v>16379.33</v>
      </c>
      <c r="AA319" s="51">
        <v>0</v>
      </c>
      <c r="AB319" s="51">
        <v>0</v>
      </c>
      <c r="AC319" s="51">
        <v>0</v>
      </c>
      <c r="AD319" s="51">
        <v>0</v>
      </c>
      <c r="AE319" s="51">
        <v>0</v>
      </c>
      <c r="AF319" s="52"/>
    </row>
    <row r="320" spans="2:32" s="50" customFormat="1" ht="12" hidden="1" outlineLevel="2" x14ac:dyDescent="0.2">
      <c r="B320" s="2" t="s">
        <v>109</v>
      </c>
      <c r="C320" s="2" t="s">
        <v>143</v>
      </c>
      <c r="D320" s="2" t="s">
        <v>340</v>
      </c>
      <c r="E320" s="51">
        <f t="shared" si="51"/>
        <v>738572.2</v>
      </c>
      <c r="F320" s="51">
        <v>0</v>
      </c>
      <c r="G320" s="51">
        <v>0</v>
      </c>
      <c r="H320" s="51">
        <v>738572.2</v>
      </c>
      <c r="I320" s="51">
        <v>0</v>
      </c>
      <c r="J320" s="51">
        <v>0</v>
      </c>
      <c r="K320" s="51">
        <v>0</v>
      </c>
      <c r="L320" s="51">
        <v>0</v>
      </c>
      <c r="M320" s="51">
        <v>0</v>
      </c>
      <c r="N320" s="51">
        <v>0</v>
      </c>
      <c r="O320" s="51">
        <v>0</v>
      </c>
      <c r="P320" s="51">
        <v>0</v>
      </c>
      <c r="Q320" s="51">
        <v>0</v>
      </c>
      <c r="R320" s="51">
        <v>0</v>
      </c>
      <c r="S320" s="51">
        <v>0</v>
      </c>
      <c r="T320" s="51">
        <v>0</v>
      </c>
      <c r="U320" s="51">
        <v>0</v>
      </c>
      <c r="V320" s="51">
        <v>0</v>
      </c>
      <c r="W320" s="51">
        <v>0</v>
      </c>
      <c r="X320" s="51">
        <v>0</v>
      </c>
      <c r="Y320" s="51">
        <v>0</v>
      </c>
      <c r="Z320" s="51">
        <v>0</v>
      </c>
      <c r="AA320" s="51">
        <v>0</v>
      </c>
      <c r="AB320" s="51">
        <v>0</v>
      </c>
      <c r="AC320" s="51">
        <v>0</v>
      </c>
      <c r="AD320" s="51">
        <v>0</v>
      </c>
      <c r="AE320" s="51">
        <v>0</v>
      </c>
      <c r="AF320" s="52"/>
    </row>
    <row r="321" spans="2:32" s="50" customFormat="1" ht="12" hidden="1" outlineLevel="2" x14ac:dyDescent="0.2">
      <c r="B321" s="2" t="s">
        <v>109</v>
      </c>
      <c r="C321" s="2" t="s">
        <v>144</v>
      </c>
      <c r="D321" s="2" t="s">
        <v>341</v>
      </c>
      <c r="E321" s="51">
        <f t="shared" si="51"/>
        <v>395211</v>
      </c>
      <c r="F321" s="51">
        <v>0</v>
      </c>
      <c r="G321" s="51">
        <v>0</v>
      </c>
      <c r="H321" s="51">
        <v>0</v>
      </c>
      <c r="I321" s="51">
        <v>0</v>
      </c>
      <c r="J321" s="51">
        <v>0</v>
      </c>
      <c r="K321" s="51">
        <v>0</v>
      </c>
      <c r="L321" s="51">
        <v>0</v>
      </c>
      <c r="M321" s="51">
        <v>0</v>
      </c>
      <c r="N321" s="51">
        <v>380087.47</v>
      </c>
      <c r="O321" s="51">
        <v>0</v>
      </c>
      <c r="P321" s="51">
        <v>0</v>
      </c>
      <c r="Q321" s="51">
        <v>0</v>
      </c>
      <c r="R321" s="51">
        <v>0</v>
      </c>
      <c r="S321" s="51">
        <v>0</v>
      </c>
      <c r="T321" s="51">
        <v>0</v>
      </c>
      <c r="U321" s="51">
        <v>0</v>
      </c>
      <c r="V321" s="51">
        <v>0</v>
      </c>
      <c r="W321" s="51">
        <v>0</v>
      </c>
      <c r="X321" s="51">
        <v>0</v>
      </c>
      <c r="Y321" s="51">
        <v>0</v>
      </c>
      <c r="Z321" s="51">
        <v>0</v>
      </c>
      <c r="AA321" s="51">
        <v>0</v>
      </c>
      <c r="AB321" s="51">
        <v>15123.53</v>
      </c>
      <c r="AC321" s="51">
        <v>0</v>
      </c>
      <c r="AD321" s="51">
        <v>0</v>
      </c>
      <c r="AE321" s="51">
        <v>0</v>
      </c>
      <c r="AF321" s="52"/>
    </row>
    <row r="322" spans="2:32" s="50" customFormat="1" ht="12" hidden="1" outlineLevel="2" x14ac:dyDescent="0.2">
      <c r="B322" s="2" t="s">
        <v>109</v>
      </c>
      <c r="C322" s="2" t="s">
        <v>145</v>
      </c>
      <c r="D322" s="2" t="s">
        <v>342</v>
      </c>
      <c r="E322" s="51">
        <f t="shared" si="51"/>
        <v>57786.15</v>
      </c>
      <c r="F322" s="51">
        <v>0</v>
      </c>
      <c r="G322" s="51">
        <v>0</v>
      </c>
      <c r="H322" s="51">
        <v>0</v>
      </c>
      <c r="I322" s="51">
        <v>57786.15</v>
      </c>
      <c r="J322" s="51">
        <v>0</v>
      </c>
      <c r="K322" s="51">
        <v>0</v>
      </c>
      <c r="L322" s="51">
        <v>0</v>
      </c>
      <c r="M322" s="51">
        <v>0</v>
      </c>
      <c r="N322" s="51">
        <v>0</v>
      </c>
      <c r="O322" s="51">
        <v>0</v>
      </c>
      <c r="P322" s="51">
        <v>0</v>
      </c>
      <c r="Q322" s="51">
        <v>0</v>
      </c>
      <c r="R322" s="51">
        <v>0</v>
      </c>
      <c r="S322" s="51">
        <v>0</v>
      </c>
      <c r="T322" s="51">
        <v>0</v>
      </c>
      <c r="U322" s="51">
        <v>0</v>
      </c>
      <c r="V322" s="51">
        <v>0</v>
      </c>
      <c r="W322" s="51">
        <v>0</v>
      </c>
      <c r="X322" s="51">
        <v>0</v>
      </c>
      <c r="Y322" s="51">
        <v>0</v>
      </c>
      <c r="Z322" s="51">
        <v>0</v>
      </c>
      <c r="AA322" s="51">
        <v>0</v>
      </c>
      <c r="AB322" s="51">
        <v>0</v>
      </c>
      <c r="AC322" s="51">
        <v>0</v>
      </c>
      <c r="AD322" s="51">
        <v>0</v>
      </c>
      <c r="AE322" s="51">
        <v>0</v>
      </c>
      <c r="AF322" s="52"/>
    </row>
    <row r="323" spans="2:32" s="50" customFormat="1" ht="12" hidden="1" outlineLevel="2" x14ac:dyDescent="0.2">
      <c r="B323" s="2" t="s">
        <v>109</v>
      </c>
      <c r="C323" s="2" t="s">
        <v>146</v>
      </c>
      <c r="D323" s="2" t="s">
        <v>343</v>
      </c>
      <c r="E323" s="51">
        <f t="shared" si="51"/>
        <v>28352.9</v>
      </c>
      <c r="F323" s="51">
        <v>0</v>
      </c>
      <c r="G323" s="51">
        <v>0</v>
      </c>
      <c r="H323" s="51">
        <v>0</v>
      </c>
      <c r="I323" s="51">
        <v>0</v>
      </c>
      <c r="J323" s="51">
        <v>0</v>
      </c>
      <c r="K323" s="51">
        <v>0</v>
      </c>
      <c r="L323" s="51">
        <v>0</v>
      </c>
      <c r="M323" s="51">
        <v>0</v>
      </c>
      <c r="N323" s="51">
        <v>0</v>
      </c>
      <c r="O323" s="51">
        <v>0</v>
      </c>
      <c r="P323" s="51">
        <v>0</v>
      </c>
      <c r="Q323" s="51">
        <v>0</v>
      </c>
      <c r="R323" s="51">
        <v>0</v>
      </c>
      <c r="S323" s="51">
        <v>0</v>
      </c>
      <c r="T323" s="51">
        <v>0</v>
      </c>
      <c r="U323" s="51">
        <v>0</v>
      </c>
      <c r="V323" s="51">
        <v>0</v>
      </c>
      <c r="W323" s="51">
        <v>0</v>
      </c>
      <c r="X323" s="51">
        <v>0</v>
      </c>
      <c r="Y323" s="51">
        <v>28352.9</v>
      </c>
      <c r="Z323" s="51">
        <v>0</v>
      </c>
      <c r="AA323" s="51">
        <v>0</v>
      </c>
      <c r="AB323" s="51">
        <v>0</v>
      </c>
      <c r="AC323" s="51">
        <v>0</v>
      </c>
      <c r="AD323" s="51">
        <v>0</v>
      </c>
      <c r="AE323" s="51">
        <v>0</v>
      </c>
      <c r="AF323" s="52"/>
    </row>
    <row r="324" spans="2:32" s="50" customFormat="1" ht="12" hidden="1" outlineLevel="2" x14ac:dyDescent="0.2">
      <c r="B324" s="2" t="s">
        <v>109</v>
      </c>
      <c r="C324" s="2" t="s">
        <v>147</v>
      </c>
      <c r="D324" s="2" t="s">
        <v>344</v>
      </c>
      <c r="E324" s="51">
        <f t="shared" si="51"/>
        <v>391942.05</v>
      </c>
      <c r="F324" s="51">
        <v>0</v>
      </c>
      <c r="G324" s="51">
        <v>269743</v>
      </c>
      <c r="H324" s="51">
        <v>0</v>
      </c>
      <c r="I324" s="51">
        <v>0</v>
      </c>
      <c r="J324" s="51">
        <v>0</v>
      </c>
      <c r="K324" s="51">
        <v>0</v>
      </c>
      <c r="L324" s="51">
        <v>0</v>
      </c>
      <c r="M324" s="51">
        <v>0</v>
      </c>
      <c r="N324" s="51">
        <v>0</v>
      </c>
      <c r="O324" s="51">
        <v>0</v>
      </c>
      <c r="P324" s="51">
        <v>0</v>
      </c>
      <c r="Q324" s="51">
        <v>0</v>
      </c>
      <c r="R324" s="51">
        <v>0</v>
      </c>
      <c r="S324" s="51">
        <v>0</v>
      </c>
      <c r="T324" s="51">
        <v>0</v>
      </c>
      <c r="U324" s="51">
        <v>0</v>
      </c>
      <c r="V324" s="51">
        <v>0</v>
      </c>
      <c r="W324" s="51">
        <v>0</v>
      </c>
      <c r="X324" s="51">
        <v>0</v>
      </c>
      <c r="Y324" s="51">
        <v>0</v>
      </c>
      <c r="Z324" s="51">
        <v>0</v>
      </c>
      <c r="AA324" s="51">
        <v>0</v>
      </c>
      <c r="AB324" s="51">
        <v>122199.05</v>
      </c>
      <c r="AC324" s="51">
        <v>0</v>
      </c>
      <c r="AD324" s="51">
        <v>0</v>
      </c>
      <c r="AE324" s="51">
        <v>0</v>
      </c>
      <c r="AF324" s="52"/>
    </row>
    <row r="325" spans="2:32" s="50" customFormat="1" ht="12" hidden="1" outlineLevel="2" x14ac:dyDescent="0.2">
      <c r="B325" s="2" t="s">
        <v>109</v>
      </c>
      <c r="C325" s="2" t="s">
        <v>148</v>
      </c>
      <c r="D325" s="2" t="s">
        <v>345</v>
      </c>
      <c r="E325" s="51">
        <f t="shared" si="51"/>
        <v>492082.36999999994</v>
      </c>
      <c r="F325" s="51">
        <v>0</v>
      </c>
      <c r="G325" s="51">
        <v>0</v>
      </c>
      <c r="H325" s="51">
        <v>0</v>
      </c>
      <c r="I325" s="51">
        <v>0</v>
      </c>
      <c r="J325" s="51">
        <v>492082.36999999994</v>
      </c>
      <c r="K325" s="51">
        <v>0</v>
      </c>
      <c r="L325" s="51">
        <v>0</v>
      </c>
      <c r="M325" s="51">
        <v>0</v>
      </c>
      <c r="N325" s="51">
        <v>0</v>
      </c>
      <c r="O325" s="51">
        <v>0</v>
      </c>
      <c r="P325" s="51">
        <v>0</v>
      </c>
      <c r="Q325" s="51">
        <v>0</v>
      </c>
      <c r="R325" s="51">
        <v>0</v>
      </c>
      <c r="S325" s="51">
        <v>0</v>
      </c>
      <c r="T325" s="51">
        <v>0</v>
      </c>
      <c r="U325" s="51">
        <v>0</v>
      </c>
      <c r="V325" s="51">
        <v>0</v>
      </c>
      <c r="W325" s="51">
        <v>0</v>
      </c>
      <c r="X325" s="51">
        <v>0</v>
      </c>
      <c r="Y325" s="51">
        <v>0</v>
      </c>
      <c r="Z325" s="51">
        <v>0</v>
      </c>
      <c r="AA325" s="51">
        <v>0</v>
      </c>
      <c r="AB325" s="51">
        <v>0</v>
      </c>
      <c r="AC325" s="51">
        <v>0</v>
      </c>
      <c r="AD325" s="51">
        <v>0</v>
      </c>
      <c r="AE325" s="51">
        <v>0</v>
      </c>
      <c r="AF325" s="52"/>
    </row>
    <row r="326" spans="2:32" s="50" customFormat="1" ht="12" hidden="1" outlineLevel="2" x14ac:dyDescent="0.2">
      <c r="B326" s="2" t="s">
        <v>109</v>
      </c>
      <c r="C326" s="2" t="s">
        <v>149</v>
      </c>
      <c r="D326" s="2" t="s">
        <v>346</v>
      </c>
      <c r="E326" s="51">
        <f t="shared" si="51"/>
        <v>486145.41</v>
      </c>
      <c r="F326" s="51">
        <v>0</v>
      </c>
      <c r="G326" s="51">
        <v>0</v>
      </c>
      <c r="H326" s="51">
        <v>0</v>
      </c>
      <c r="I326" s="51">
        <v>0</v>
      </c>
      <c r="J326" s="51">
        <v>486145.41</v>
      </c>
      <c r="K326" s="51">
        <v>0</v>
      </c>
      <c r="L326" s="51">
        <v>0</v>
      </c>
      <c r="M326" s="51">
        <v>0</v>
      </c>
      <c r="N326" s="51">
        <v>0</v>
      </c>
      <c r="O326" s="51">
        <v>0</v>
      </c>
      <c r="P326" s="51">
        <v>0</v>
      </c>
      <c r="Q326" s="51">
        <v>0</v>
      </c>
      <c r="R326" s="51">
        <v>0</v>
      </c>
      <c r="S326" s="51">
        <v>0</v>
      </c>
      <c r="T326" s="51">
        <v>0</v>
      </c>
      <c r="U326" s="51">
        <v>0</v>
      </c>
      <c r="V326" s="51">
        <v>0</v>
      </c>
      <c r="W326" s="51">
        <v>0</v>
      </c>
      <c r="X326" s="51">
        <v>0</v>
      </c>
      <c r="Y326" s="51">
        <v>0</v>
      </c>
      <c r="Z326" s="51">
        <v>0</v>
      </c>
      <c r="AA326" s="51">
        <v>0</v>
      </c>
      <c r="AB326" s="51">
        <v>0</v>
      </c>
      <c r="AC326" s="51">
        <v>0</v>
      </c>
      <c r="AD326" s="51">
        <v>0</v>
      </c>
      <c r="AE326" s="51">
        <v>0</v>
      </c>
      <c r="AF326" s="52"/>
    </row>
    <row r="327" spans="2:32" s="50" customFormat="1" ht="12" hidden="1" outlineLevel="2" x14ac:dyDescent="0.2">
      <c r="B327" s="2" t="s">
        <v>109</v>
      </c>
      <c r="C327" s="2" t="s">
        <v>150</v>
      </c>
      <c r="D327" s="2" t="s">
        <v>347</v>
      </c>
      <c r="E327" s="51">
        <f t="shared" si="51"/>
        <v>44441.919999999998</v>
      </c>
      <c r="F327" s="51">
        <v>0</v>
      </c>
      <c r="G327" s="51">
        <v>0</v>
      </c>
      <c r="H327" s="51">
        <v>0</v>
      </c>
      <c r="I327" s="51">
        <v>44441.919999999998</v>
      </c>
      <c r="J327" s="51">
        <v>0</v>
      </c>
      <c r="K327" s="51">
        <v>0</v>
      </c>
      <c r="L327" s="51">
        <v>0</v>
      </c>
      <c r="M327" s="51">
        <v>0</v>
      </c>
      <c r="N327" s="51">
        <v>0</v>
      </c>
      <c r="O327" s="51">
        <v>0</v>
      </c>
      <c r="P327" s="51">
        <v>0</v>
      </c>
      <c r="Q327" s="51">
        <v>0</v>
      </c>
      <c r="R327" s="51">
        <v>0</v>
      </c>
      <c r="S327" s="51">
        <v>0</v>
      </c>
      <c r="T327" s="51">
        <v>0</v>
      </c>
      <c r="U327" s="51">
        <v>0</v>
      </c>
      <c r="V327" s="51">
        <v>0</v>
      </c>
      <c r="W327" s="51">
        <v>0</v>
      </c>
      <c r="X327" s="51">
        <v>0</v>
      </c>
      <c r="Y327" s="51">
        <v>0</v>
      </c>
      <c r="Z327" s="51">
        <v>0</v>
      </c>
      <c r="AA327" s="51">
        <v>0</v>
      </c>
      <c r="AB327" s="51">
        <v>0</v>
      </c>
      <c r="AC327" s="51">
        <v>0</v>
      </c>
      <c r="AD327" s="51">
        <v>0</v>
      </c>
      <c r="AE327" s="51">
        <v>0</v>
      </c>
      <c r="AF327" s="52"/>
    </row>
    <row r="328" spans="2:32" s="50" customFormat="1" ht="12" hidden="1" outlineLevel="2" x14ac:dyDescent="0.2">
      <c r="B328" s="2" t="s">
        <v>109</v>
      </c>
      <c r="C328" s="2" t="s">
        <v>151</v>
      </c>
      <c r="D328" s="2" t="s">
        <v>348</v>
      </c>
      <c r="E328" s="51">
        <f t="shared" si="51"/>
        <v>33054.020000000004</v>
      </c>
      <c r="F328" s="51">
        <v>0</v>
      </c>
      <c r="G328" s="51">
        <v>0</v>
      </c>
      <c r="H328" s="51">
        <v>0</v>
      </c>
      <c r="I328" s="51">
        <v>0</v>
      </c>
      <c r="J328" s="51">
        <v>0</v>
      </c>
      <c r="K328" s="51">
        <v>0</v>
      </c>
      <c r="L328" s="51">
        <v>0</v>
      </c>
      <c r="M328" s="51">
        <v>0</v>
      </c>
      <c r="N328" s="51">
        <v>0</v>
      </c>
      <c r="O328" s="51">
        <v>0</v>
      </c>
      <c r="P328" s="51">
        <v>0</v>
      </c>
      <c r="Q328" s="51">
        <v>0</v>
      </c>
      <c r="R328" s="51">
        <v>0</v>
      </c>
      <c r="S328" s="51">
        <v>0</v>
      </c>
      <c r="T328" s="51">
        <v>0</v>
      </c>
      <c r="U328" s="51">
        <v>0</v>
      </c>
      <c r="V328" s="51">
        <v>0</v>
      </c>
      <c r="W328" s="51">
        <v>0</v>
      </c>
      <c r="X328" s="51">
        <v>0</v>
      </c>
      <c r="Y328" s="51">
        <v>0</v>
      </c>
      <c r="Z328" s="51">
        <v>17231.48</v>
      </c>
      <c r="AA328" s="51">
        <v>0</v>
      </c>
      <c r="AB328" s="51">
        <v>0</v>
      </c>
      <c r="AC328" s="51">
        <v>0</v>
      </c>
      <c r="AD328" s="51">
        <v>0</v>
      </c>
      <c r="AE328" s="51">
        <v>15822.54</v>
      </c>
      <c r="AF328" s="52"/>
    </row>
    <row r="329" spans="2:32" s="50" customFormat="1" ht="12" hidden="1" outlineLevel="2" x14ac:dyDescent="0.2">
      <c r="B329" s="2" t="s">
        <v>109</v>
      </c>
      <c r="C329" s="2" t="s">
        <v>152</v>
      </c>
      <c r="D329" s="2" t="s">
        <v>349</v>
      </c>
      <c r="E329" s="51">
        <f t="shared" si="51"/>
        <v>7316.59</v>
      </c>
      <c r="F329" s="51">
        <v>0</v>
      </c>
      <c r="G329" s="51">
        <v>0</v>
      </c>
      <c r="H329" s="51">
        <v>0</v>
      </c>
      <c r="I329" s="51">
        <v>0</v>
      </c>
      <c r="J329" s="51">
        <v>0</v>
      </c>
      <c r="K329" s="51">
        <v>0</v>
      </c>
      <c r="L329" s="51">
        <v>0</v>
      </c>
      <c r="M329" s="51">
        <v>0</v>
      </c>
      <c r="N329" s="51">
        <v>0</v>
      </c>
      <c r="O329" s="51">
        <v>0</v>
      </c>
      <c r="P329" s="51">
        <v>0</v>
      </c>
      <c r="Q329" s="51">
        <v>0</v>
      </c>
      <c r="R329" s="51">
        <v>0</v>
      </c>
      <c r="S329" s="51">
        <v>0</v>
      </c>
      <c r="T329" s="51">
        <v>0</v>
      </c>
      <c r="U329" s="51">
        <v>0</v>
      </c>
      <c r="V329" s="51">
        <v>0</v>
      </c>
      <c r="W329" s="51">
        <v>0</v>
      </c>
      <c r="X329" s="51">
        <v>0</v>
      </c>
      <c r="Y329" s="51">
        <v>7316.59</v>
      </c>
      <c r="Z329" s="51">
        <v>0</v>
      </c>
      <c r="AA329" s="51">
        <v>0</v>
      </c>
      <c r="AB329" s="51">
        <v>0</v>
      </c>
      <c r="AC329" s="51">
        <v>0</v>
      </c>
      <c r="AD329" s="51">
        <v>0</v>
      </c>
      <c r="AE329" s="51">
        <v>0</v>
      </c>
      <c r="AF329" s="52"/>
    </row>
    <row r="330" spans="2:32" s="50" customFormat="1" ht="12" hidden="1" outlineLevel="2" x14ac:dyDescent="0.2">
      <c r="B330" s="2" t="s">
        <v>109</v>
      </c>
      <c r="C330" s="2" t="s">
        <v>153</v>
      </c>
      <c r="D330" s="2" t="s">
        <v>350</v>
      </c>
      <c r="E330" s="51">
        <f t="shared" si="51"/>
        <v>12277.320000000002</v>
      </c>
      <c r="F330" s="51">
        <v>0</v>
      </c>
      <c r="G330" s="51">
        <v>0</v>
      </c>
      <c r="H330" s="51">
        <v>0</v>
      </c>
      <c r="I330" s="51">
        <v>0</v>
      </c>
      <c r="J330" s="51">
        <v>0</v>
      </c>
      <c r="K330" s="51">
        <v>3459.5800000000004</v>
      </c>
      <c r="L330" s="51">
        <v>0</v>
      </c>
      <c r="M330" s="51">
        <v>6999.6799999999994</v>
      </c>
      <c r="N330" s="51">
        <v>0</v>
      </c>
      <c r="O330" s="51">
        <v>0</v>
      </c>
      <c r="P330" s="51">
        <v>333.62</v>
      </c>
      <c r="Q330" s="51">
        <v>0</v>
      </c>
      <c r="R330" s="51">
        <v>0</v>
      </c>
      <c r="S330" s="51">
        <v>0</v>
      </c>
      <c r="T330" s="51">
        <v>0</v>
      </c>
      <c r="U330" s="51">
        <v>0</v>
      </c>
      <c r="V330" s="51">
        <v>0</v>
      </c>
      <c r="W330" s="51">
        <v>0</v>
      </c>
      <c r="X330" s="51">
        <v>1484.44</v>
      </c>
      <c r="Y330" s="51">
        <v>0</v>
      </c>
      <c r="Z330" s="51">
        <v>0</v>
      </c>
      <c r="AA330" s="51">
        <v>0</v>
      </c>
      <c r="AB330" s="51">
        <v>0</v>
      </c>
      <c r="AC330" s="51">
        <v>0</v>
      </c>
      <c r="AD330" s="51">
        <v>0</v>
      </c>
      <c r="AE330" s="51">
        <v>0</v>
      </c>
      <c r="AF330" s="52"/>
    </row>
    <row r="331" spans="2:32" s="50" customFormat="1" ht="12" hidden="1" outlineLevel="2" x14ac:dyDescent="0.2">
      <c r="B331" s="2" t="s">
        <v>109</v>
      </c>
      <c r="C331" s="2" t="s">
        <v>154</v>
      </c>
      <c r="D331" s="2" t="s">
        <v>351</v>
      </c>
      <c r="E331" s="51">
        <f t="shared" si="51"/>
        <v>19262.480000000003</v>
      </c>
      <c r="F331" s="51">
        <v>2260.62</v>
      </c>
      <c r="G331" s="51">
        <v>1739.65</v>
      </c>
      <c r="H331" s="51">
        <v>1355.73</v>
      </c>
      <c r="I331" s="51">
        <v>0</v>
      </c>
      <c r="J331" s="51">
        <v>0</v>
      </c>
      <c r="K331" s="51">
        <v>0</v>
      </c>
      <c r="L331" s="51">
        <v>0</v>
      </c>
      <c r="M331" s="51">
        <v>0</v>
      </c>
      <c r="N331" s="51">
        <v>5018.9500000000007</v>
      </c>
      <c r="O331" s="51">
        <v>0</v>
      </c>
      <c r="P331" s="51">
        <v>0</v>
      </c>
      <c r="Q331" s="51">
        <v>0</v>
      </c>
      <c r="R331" s="51">
        <v>0</v>
      </c>
      <c r="S331" s="51">
        <v>30.62</v>
      </c>
      <c r="T331" s="51">
        <v>0</v>
      </c>
      <c r="U331" s="51">
        <v>0</v>
      </c>
      <c r="V331" s="51">
        <v>0</v>
      </c>
      <c r="W331" s="51">
        <v>0</v>
      </c>
      <c r="X331" s="51">
        <v>0</v>
      </c>
      <c r="Y331" s="51">
        <v>220.69</v>
      </c>
      <c r="Z331" s="51">
        <v>556.25</v>
      </c>
      <c r="AA331" s="51">
        <v>0</v>
      </c>
      <c r="AB331" s="51">
        <v>5075.4800000000005</v>
      </c>
      <c r="AC331" s="51">
        <v>2532.13</v>
      </c>
      <c r="AD331" s="51">
        <v>0</v>
      </c>
      <c r="AE331" s="51">
        <v>472.36</v>
      </c>
      <c r="AF331" s="52"/>
    </row>
    <row r="332" spans="2:32" s="50" customFormat="1" ht="12" hidden="1" outlineLevel="2" x14ac:dyDescent="0.2">
      <c r="B332" s="2" t="s">
        <v>109</v>
      </c>
      <c r="C332" s="2" t="s">
        <v>155</v>
      </c>
      <c r="D332" s="2" t="s">
        <v>352</v>
      </c>
      <c r="E332" s="51">
        <f t="shared" si="51"/>
        <v>432809.44</v>
      </c>
      <c r="F332" s="51">
        <v>0</v>
      </c>
      <c r="G332" s="51">
        <v>0</v>
      </c>
      <c r="H332" s="51">
        <v>0</v>
      </c>
      <c r="I332" s="51">
        <v>4191.82</v>
      </c>
      <c r="J332" s="51">
        <v>27769.890000000003</v>
      </c>
      <c r="K332" s="51">
        <v>946.46999999999991</v>
      </c>
      <c r="L332" s="51">
        <v>86278.419999999984</v>
      </c>
      <c r="M332" s="51">
        <v>0</v>
      </c>
      <c r="N332" s="51">
        <v>0</v>
      </c>
      <c r="O332" s="51">
        <v>5809.4</v>
      </c>
      <c r="P332" s="51">
        <v>26128.719999999998</v>
      </c>
      <c r="Q332" s="51">
        <v>5766.1200000000008</v>
      </c>
      <c r="R332" s="51">
        <v>10234.93</v>
      </c>
      <c r="S332" s="51">
        <v>0</v>
      </c>
      <c r="T332" s="51">
        <v>76500.63</v>
      </c>
      <c r="U332" s="51">
        <v>91120.09</v>
      </c>
      <c r="V332" s="51">
        <v>2840.58</v>
      </c>
      <c r="W332" s="51">
        <v>44795.240000000005</v>
      </c>
      <c r="X332" s="51">
        <v>27990.409999999996</v>
      </c>
      <c r="Y332" s="51">
        <v>7509.8899999999994</v>
      </c>
      <c r="Z332" s="51">
        <v>0</v>
      </c>
      <c r="AA332" s="51">
        <v>12774.080000000002</v>
      </c>
      <c r="AB332" s="51">
        <v>0</v>
      </c>
      <c r="AC332" s="51">
        <v>0</v>
      </c>
      <c r="AD332" s="51">
        <v>2152.75</v>
      </c>
      <c r="AE332" s="51">
        <v>0</v>
      </c>
      <c r="AF332" s="52"/>
    </row>
    <row r="333" spans="2:32" s="50" customFormat="1" ht="12" hidden="1" outlineLevel="2" x14ac:dyDescent="0.2">
      <c r="B333" s="2" t="s">
        <v>109</v>
      </c>
      <c r="C333" s="2" t="s">
        <v>156</v>
      </c>
      <c r="D333" s="2" t="s">
        <v>353</v>
      </c>
      <c r="E333" s="51">
        <f t="shared" si="51"/>
        <v>49021.030000000006</v>
      </c>
      <c r="F333" s="51">
        <v>0</v>
      </c>
      <c r="G333" s="51">
        <v>0</v>
      </c>
      <c r="H333" s="51">
        <v>0</v>
      </c>
      <c r="I333" s="51">
        <v>0</v>
      </c>
      <c r="J333" s="51">
        <v>0</v>
      </c>
      <c r="K333" s="51">
        <v>0.17</v>
      </c>
      <c r="L333" s="51">
        <v>0</v>
      </c>
      <c r="M333" s="51">
        <v>0</v>
      </c>
      <c r="N333" s="51">
        <v>0</v>
      </c>
      <c r="O333" s="51">
        <v>4688.2299999999996</v>
      </c>
      <c r="P333" s="51">
        <v>25153.25</v>
      </c>
      <c r="Q333" s="51">
        <v>4986.1100000000006</v>
      </c>
      <c r="R333" s="51">
        <v>0</v>
      </c>
      <c r="S333" s="51">
        <v>0</v>
      </c>
      <c r="T333" s="51">
        <v>0</v>
      </c>
      <c r="U333" s="51">
        <v>0</v>
      </c>
      <c r="V333" s="51">
        <v>2505.73</v>
      </c>
      <c r="W333" s="51">
        <v>0</v>
      </c>
      <c r="X333" s="51">
        <v>11687.539999999999</v>
      </c>
      <c r="Y333" s="51">
        <v>0</v>
      </c>
      <c r="Z333" s="51">
        <v>0</v>
      </c>
      <c r="AA333" s="51">
        <v>0</v>
      </c>
      <c r="AB333" s="51">
        <v>0</v>
      </c>
      <c r="AC333" s="51">
        <v>0</v>
      </c>
      <c r="AD333" s="51">
        <v>0</v>
      </c>
      <c r="AE333" s="51">
        <v>0</v>
      </c>
      <c r="AF333" s="52"/>
    </row>
    <row r="334" spans="2:32" s="50" customFormat="1" ht="12" hidden="1" outlineLevel="2" x14ac:dyDescent="0.2">
      <c r="B334" s="2" t="s">
        <v>109</v>
      </c>
      <c r="C334" s="2" t="s">
        <v>157</v>
      </c>
      <c r="D334" s="2" t="s">
        <v>354</v>
      </c>
      <c r="E334" s="51">
        <f t="shared" si="51"/>
        <v>614983.91</v>
      </c>
      <c r="F334" s="51">
        <v>0</v>
      </c>
      <c r="G334" s="51">
        <v>0</v>
      </c>
      <c r="H334" s="51">
        <v>0</v>
      </c>
      <c r="I334" s="51">
        <v>0</v>
      </c>
      <c r="J334" s="51">
        <v>164018.46</v>
      </c>
      <c r="K334" s="51">
        <v>0</v>
      </c>
      <c r="L334" s="51">
        <v>0</v>
      </c>
      <c r="M334" s="51">
        <v>0</v>
      </c>
      <c r="N334" s="51">
        <v>0</v>
      </c>
      <c r="O334" s="51">
        <v>0</v>
      </c>
      <c r="P334" s="51">
        <v>0</v>
      </c>
      <c r="Q334" s="51">
        <v>0</v>
      </c>
      <c r="R334" s="51">
        <v>60471.94</v>
      </c>
      <c r="S334" s="51">
        <v>0</v>
      </c>
      <c r="T334" s="51">
        <v>116285.49</v>
      </c>
      <c r="U334" s="51">
        <v>231190.53</v>
      </c>
      <c r="V334" s="51">
        <v>0</v>
      </c>
      <c r="W334" s="51">
        <v>0</v>
      </c>
      <c r="X334" s="51">
        <v>0</v>
      </c>
      <c r="Y334" s="51">
        <v>0</v>
      </c>
      <c r="Z334" s="51">
        <v>0</v>
      </c>
      <c r="AA334" s="51">
        <v>43017.490000000005</v>
      </c>
      <c r="AB334" s="51">
        <v>0</v>
      </c>
      <c r="AC334" s="51">
        <v>0</v>
      </c>
      <c r="AD334" s="51">
        <v>0</v>
      </c>
      <c r="AE334" s="51">
        <v>0</v>
      </c>
      <c r="AF334" s="52"/>
    </row>
    <row r="335" spans="2:32" s="50" customFormat="1" ht="12" hidden="1" outlineLevel="2" x14ac:dyDescent="0.2">
      <c r="B335" s="2" t="s">
        <v>109</v>
      </c>
      <c r="C335" s="2" t="s">
        <v>158</v>
      </c>
      <c r="D335" s="2" t="s">
        <v>355</v>
      </c>
      <c r="E335" s="51">
        <f t="shared" si="51"/>
        <v>150618.47</v>
      </c>
      <c r="F335" s="51">
        <v>0</v>
      </c>
      <c r="G335" s="51">
        <v>0</v>
      </c>
      <c r="H335" s="51">
        <v>0</v>
      </c>
      <c r="I335" s="51">
        <v>150618.47</v>
      </c>
      <c r="J335" s="51">
        <v>0</v>
      </c>
      <c r="K335" s="51">
        <v>0</v>
      </c>
      <c r="L335" s="51">
        <v>0</v>
      </c>
      <c r="M335" s="51">
        <v>0</v>
      </c>
      <c r="N335" s="51">
        <v>0</v>
      </c>
      <c r="O335" s="51">
        <v>0</v>
      </c>
      <c r="P335" s="51">
        <v>0</v>
      </c>
      <c r="Q335" s="51">
        <v>0</v>
      </c>
      <c r="R335" s="51">
        <v>0</v>
      </c>
      <c r="S335" s="51">
        <v>0</v>
      </c>
      <c r="T335" s="51">
        <v>0</v>
      </c>
      <c r="U335" s="51">
        <v>0</v>
      </c>
      <c r="V335" s="51">
        <v>0</v>
      </c>
      <c r="W335" s="51">
        <v>0</v>
      </c>
      <c r="X335" s="51">
        <v>0</v>
      </c>
      <c r="Y335" s="51">
        <v>0</v>
      </c>
      <c r="Z335" s="51">
        <v>0</v>
      </c>
      <c r="AA335" s="51">
        <v>0</v>
      </c>
      <c r="AB335" s="51">
        <v>0</v>
      </c>
      <c r="AC335" s="51">
        <v>0</v>
      </c>
      <c r="AD335" s="51">
        <v>0</v>
      </c>
      <c r="AE335" s="51">
        <v>0</v>
      </c>
      <c r="AF335" s="52"/>
    </row>
    <row r="336" spans="2:32" s="50" customFormat="1" ht="12" hidden="1" outlineLevel="2" x14ac:dyDescent="0.2">
      <c r="B336" s="2" t="s">
        <v>109</v>
      </c>
      <c r="C336" s="2" t="s">
        <v>159</v>
      </c>
      <c r="D336" s="2" t="s">
        <v>356</v>
      </c>
      <c r="E336" s="51">
        <f t="shared" si="51"/>
        <v>1147875.1100000001</v>
      </c>
      <c r="F336" s="51">
        <v>0</v>
      </c>
      <c r="G336" s="51">
        <v>0</v>
      </c>
      <c r="H336" s="51">
        <v>0</v>
      </c>
      <c r="I336" s="51">
        <v>0</v>
      </c>
      <c r="J336" s="51">
        <v>220884.59000000003</v>
      </c>
      <c r="K336" s="51">
        <v>0</v>
      </c>
      <c r="L336" s="51">
        <v>342721.91000000003</v>
      </c>
      <c r="M336" s="51">
        <v>0</v>
      </c>
      <c r="N336" s="51">
        <v>0</v>
      </c>
      <c r="O336" s="51">
        <v>0</v>
      </c>
      <c r="P336" s="51">
        <v>0</v>
      </c>
      <c r="Q336" s="51">
        <v>0</v>
      </c>
      <c r="R336" s="51">
        <v>114923.95999999999</v>
      </c>
      <c r="S336" s="51">
        <v>0</v>
      </c>
      <c r="T336" s="51">
        <v>82042.010000000009</v>
      </c>
      <c r="U336" s="51">
        <v>817.43</v>
      </c>
      <c r="V336" s="51">
        <v>0</v>
      </c>
      <c r="W336" s="51">
        <v>171173.42</v>
      </c>
      <c r="X336" s="51">
        <v>0</v>
      </c>
      <c r="Y336" s="51">
        <v>73577.13</v>
      </c>
      <c r="Z336" s="51">
        <v>0</v>
      </c>
      <c r="AA336" s="51">
        <v>141734.66</v>
      </c>
      <c r="AB336" s="51">
        <v>0</v>
      </c>
      <c r="AC336" s="51">
        <v>0</v>
      </c>
      <c r="AD336" s="51">
        <v>0</v>
      </c>
      <c r="AE336" s="51">
        <v>0</v>
      </c>
      <c r="AF336" s="52"/>
    </row>
    <row r="337" spans="1:32" s="50" customFormat="1" ht="12" hidden="1" outlineLevel="2" x14ac:dyDescent="0.2">
      <c r="B337" s="2" t="s">
        <v>109</v>
      </c>
      <c r="C337" s="2" t="s">
        <v>160</v>
      </c>
      <c r="D337" s="2" t="s">
        <v>357</v>
      </c>
      <c r="E337" s="51">
        <f t="shared" si="51"/>
        <v>1476339.08</v>
      </c>
      <c r="F337" s="51">
        <v>0</v>
      </c>
      <c r="G337" s="51">
        <v>0</v>
      </c>
      <c r="H337" s="51">
        <v>0</v>
      </c>
      <c r="I337" s="51">
        <v>0</v>
      </c>
      <c r="J337" s="51">
        <v>30114.089999999997</v>
      </c>
      <c r="K337" s="51">
        <v>0</v>
      </c>
      <c r="L337" s="51">
        <v>216011.31</v>
      </c>
      <c r="M337" s="51">
        <v>0</v>
      </c>
      <c r="N337" s="51">
        <v>0</v>
      </c>
      <c r="O337" s="51">
        <v>0</v>
      </c>
      <c r="P337" s="51">
        <v>0</v>
      </c>
      <c r="Q337" s="51">
        <v>0</v>
      </c>
      <c r="R337" s="51">
        <v>0</v>
      </c>
      <c r="S337" s="51">
        <v>0</v>
      </c>
      <c r="T337" s="51">
        <v>516871.46</v>
      </c>
      <c r="U337" s="51">
        <v>713342.22</v>
      </c>
      <c r="V337" s="51">
        <v>0</v>
      </c>
      <c r="W337" s="51">
        <v>0</v>
      </c>
      <c r="X337" s="51">
        <v>0</v>
      </c>
      <c r="Y337" s="51">
        <v>0</v>
      </c>
      <c r="Z337" s="51">
        <v>0</v>
      </c>
      <c r="AA337" s="51">
        <v>0</v>
      </c>
      <c r="AB337" s="51">
        <v>0</v>
      </c>
      <c r="AC337" s="51">
        <v>0</v>
      </c>
      <c r="AD337" s="51">
        <v>0</v>
      </c>
      <c r="AE337" s="51">
        <v>0</v>
      </c>
      <c r="AF337" s="52"/>
    </row>
    <row r="338" spans="1:32" s="50" customFormat="1" ht="12" hidden="1" outlineLevel="2" x14ac:dyDescent="0.2">
      <c r="B338" s="2" t="s">
        <v>109</v>
      </c>
      <c r="C338" s="2" t="s">
        <v>161</v>
      </c>
      <c r="D338" s="2" t="s">
        <v>358</v>
      </c>
      <c r="E338" s="51">
        <f t="shared" si="51"/>
        <v>4533004.83</v>
      </c>
      <c r="F338" s="51">
        <v>0</v>
      </c>
      <c r="G338" s="51">
        <v>0</v>
      </c>
      <c r="H338" s="51">
        <v>0</v>
      </c>
      <c r="I338" s="51">
        <v>0</v>
      </c>
      <c r="J338" s="51">
        <v>439880.97999999992</v>
      </c>
      <c r="K338" s="51">
        <v>0</v>
      </c>
      <c r="L338" s="51">
        <v>1003657.8399999999</v>
      </c>
      <c r="M338" s="51">
        <v>0</v>
      </c>
      <c r="N338" s="51">
        <v>0</v>
      </c>
      <c r="O338" s="51">
        <v>0</v>
      </c>
      <c r="P338" s="51">
        <v>0</v>
      </c>
      <c r="Q338" s="51">
        <v>0</v>
      </c>
      <c r="R338" s="51">
        <v>199084.81999999998</v>
      </c>
      <c r="S338" s="51">
        <v>0</v>
      </c>
      <c r="T338" s="51">
        <v>1122635.98</v>
      </c>
      <c r="U338" s="51">
        <v>1354495.38</v>
      </c>
      <c r="V338" s="51">
        <v>0</v>
      </c>
      <c r="W338" s="51">
        <v>40139.97</v>
      </c>
      <c r="X338" s="51">
        <v>0</v>
      </c>
      <c r="Y338" s="51">
        <v>127501.34</v>
      </c>
      <c r="Z338" s="51">
        <v>0</v>
      </c>
      <c r="AA338" s="51">
        <v>245608.52000000002</v>
      </c>
      <c r="AB338" s="51">
        <v>0</v>
      </c>
      <c r="AC338" s="51">
        <v>0</v>
      </c>
      <c r="AD338" s="51">
        <v>0</v>
      </c>
      <c r="AE338" s="51">
        <v>0</v>
      </c>
      <c r="AF338" s="52"/>
    </row>
    <row r="339" spans="1:32" s="50" customFormat="1" ht="12" hidden="1" outlineLevel="2" x14ac:dyDescent="0.2">
      <c r="B339" s="2" t="s">
        <v>109</v>
      </c>
      <c r="C339" s="2" t="s">
        <v>163</v>
      </c>
      <c r="D339" s="2" t="s">
        <v>360</v>
      </c>
      <c r="E339" s="51">
        <f t="shared" si="51"/>
        <v>2443130.1599999997</v>
      </c>
      <c r="F339" s="51">
        <v>0</v>
      </c>
      <c r="G339" s="51">
        <v>0</v>
      </c>
      <c r="H339" s="51">
        <v>0</v>
      </c>
      <c r="I339" s="51">
        <v>0</v>
      </c>
      <c r="J339" s="51">
        <v>0</v>
      </c>
      <c r="K339" s="51">
        <v>120724.47</v>
      </c>
      <c r="L339" s="51">
        <v>275063.63</v>
      </c>
      <c r="M339" s="51">
        <v>134093.98000000001</v>
      </c>
      <c r="N339" s="51">
        <v>0</v>
      </c>
      <c r="O339" s="51">
        <v>83143.05</v>
      </c>
      <c r="P339" s="51">
        <v>591735.36</v>
      </c>
      <c r="Q339" s="51">
        <v>82862.19</v>
      </c>
      <c r="R339" s="51">
        <v>0</v>
      </c>
      <c r="S339" s="51">
        <v>0</v>
      </c>
      <c r="T339" s="51">
        <v>0</v>
      </c>
      <c r="U339" s="51">
        <v>0</v>
      </c>
      <c r="V339" s="51">
        <v>54436.53</v>
      </c>
      <c r="W339" s="51">
        <v>475962.05000000005</v>
      </c>
      <c r="X339" s="51">
        <v>590806.55999999994</v>
      </c>
      <c r="Y339" s="51">
        <v>0</v>
      </c>
      <c r="Z339" s="51">
        <v>0</v>
      </c>
      <c r="AA339" s="51">
        <v>0</v>
      </c>
      <c r="AB339" s="51">
        <v>0</v>
      </c>
      <c r="AC339" s="51">
        <v>0</v>
      </c>
      <c r="AD339" s="51">
        <v>34302.339999999997</v>
      </c>
      <c r="AE339" s="51">
        <v>0</v>
      </c>
      <c r="AF339" s="52"/>
    </row>
    <row r="340" spans="1:32" s="50" customFormat="1" ht="12" hidden="1" outlineLevel="2" x14ac:dyDescent="0.2">
      <c r="B340" s="2" t="s">
        <v>109</v>
      </c>
      <c r="C340" s="2" t="s">
        <v>164</v>
      </c>
      <c r="D340" s="2" t="s">
        <v>361</v>
      </c>
      <c r="E340" s="51">
        <f t="shared" si="51"/>
        <v>81493.17</v>
      </c>
      <c r="F340" s="51">
        <v>0</v>
      </c>
      <c r="G340" s="51">
        <v>0</v>
      </c>
      <c r="H340" s="51">
        <v>0</v>
      </c>
      <c r="I340" s="51">
        <v>0</v>
      </c>
      <c r="J340" s="51">
        <v>0</v>
      </c>
      <c r="K340" s="51">
        <v>0</v>
      </c>
      <c r="L340" s="51">
        <v>0</v>
      </c>
      <c r="M340" s="51">
        <v>0</v>
      </c>
      <c r="N340" s="51">
        <v>0</v>
      </c>
      <c r="O340" s="51">
        <v>0</v>
      </c>
      <c r="P340" s="51">
        <v>0</v>
      </c>
      <c r="Q340" s="51">
        <v>0</v>
      </c>
      <c r="R340" s="51">
        <v>0</v>
      </c>
      <c r="S340" s="51">
        <v>0</v>
      </c>
      <c r="T340" s="51">
        <v>0</v>
      </c>
      <c r="U340" s="51">
        <v>0</v>
      </c>
      <c r="V340" s="51">
        <v>0</v>
      </c>
      <c r="W340" s="51">
        <v>0</v>
      </c>
      <c r="X340" s="51">
        <v>0</v>
      </c>
      <c r="Y340" s="51">
        <v>0</v>
      </c>
      <c r="Z340" s="51">
        <v>0</v>
      </c>
      <c r="AA340" s="51">
        <v>0</v>
      </c>
      <c r="AB340" s="51">
        <v>0</v>
      </c>
      <c r="AC340" s="51">
        <v>0</v>
      </c>
      <c r="AD340" s="51">
        <v>0</v>
      </c>
      <c r="AE340" s="51">
        <v>81493.17</v>
      </c>
      <c r="AF340" s="52"/>
    </row>
    <row r="341" spans="1:32" s="50" customFormat="1" ht="12" hidden="1" outlineLevel="2" x14ac:dyDescent="0.2">
      <c r="B341" s="2" t="s">
        <v>109</v>
      </c>
      <c r="C341" s="2" t="s">
        <v>165</v>
      </c>
      <c r="D341" s="2" t="s">
        <v>362</v>
      </c>
      <c r="E341" s="51">
        <f t="shared" si="51"/>
        <v>308550.58</v>
      </c>
      <c r="F341" s="51">
        <v>0</v>
      </c>
      <c r="G341" s="51">
        <v>0</v>
      </c>
      <c r="H341" s="51">
        <v>0</v>
      </c>
      <c r="I341" s="51">
        <v>0</v>
      </c>
      <c r="J341" s="51">
        <v>40344.26</v>
      </c>
      <c r="K341" s="51">
        <v>0</v>
      </c>
      <c r="L341" s="51">
        <v>0</v>
      </c>
      <c r="M341" s="51">
        <v>0</v>
      </c>
      <c r="N341" s="51">
        <v>0</v>
      </c>
      <c r="O341" s="51">
        <v>0</v>
      </c>
      <c r="P341" s="51">
        <v>0</v>
      </c>
      <c r="Q341" s="51">
        <v>0</v>
      </c>
      <c r="R341" s="51">
        <v>268206.32</v>
      </c>
      <c r="S341" s="51">
        <v>0</v>
      </c>
      <c r="T341" s="51">
        <v>0</v>
      </c>
      <c r="U341" s="51">
        <v>0</v>
      </c>
      <c r="V341" s="51">
        <v>0</v>
      </c>
      <c r="W341" s="51">
        <v>0</v>
      </c>
      <c r="X341" s="51">
        <v>0</v>
      </c>
      <c r="Y341" s="51">
        <v>0</v>
      </c>
      <c r="Z341" s="51">
        <v>0</v>
      </c>
      <c r="AA341" s="51">
        <v>0</v>
      </c>
      <c r="AB341" s="51">
        <v>0</v>
      </c>
      <c r="AC341" s="51">
        <v>0</v>
      </c>
      <c r="AD341" s="51">
        <v>0</v>
      </c>
      <c r="AE341" s="51">
        <v>0</v>
      </c>
      <c r="AF341" s="52"/>
    </row>
    <row r="342" spans="1:32" s="50" customFormat="1" ht="12" hidden="1" outlineLevel="2" x14ac:dyDescent="0.2">
      <c r="B342" s="2" t="s">
        <v>109</v>
      </c>
      <c r="C342" s="2" t="s">
        <v>166</v>
      </c>
      <c r="D342" s="2" t="s">
        <v>363</v>
      </c>
      <c r="E342" s="51">
        <f t="shared" si="51"/>
        <v>467442.67000000004</v>
      </c>
      <c r="F342" s="51">
        <v>0</v>
      </c>
      <c r="G342" s="51">
        <v>0</v>
      </c>
      <c r="H342" s="51">
        <v>0</v>
      </c>
      <c r="I342" s="51">
        <v>0</v>
      </c>
      <c r="J342" s="51">
        <v>0</v>
      </c>
      <c r="K342" s="51">
        <v>16659.759999999998</v>
      </c>
      <c r="L342" s="51">
        <v>157490.78</v>
      </c>
      <c r="M342" s="51">
        <v>0</v>
      </c>
      <c r="N342" s="51">
        <v>0</v>
      </c>
      <c r="O342" s="51">
        <v>0</v>
      </c>
      <c r="P342" s="51">
        <v>0</v>
      </c>
      <c r="Q342" s="51">
        <v>0</v>
      </c>
      <c r="R342" s="51">
        <v>0</v>
      </c>
      <c r="S342" s="51">
        <v>0</v>
      </c>
      <c r="T342" s="51">
        <v>0</v>
      </c>
      <c r="U342" s="51">
        <v>0</v>
      </c>
      <c r="V342" s="51">
        <v>0</v>
      </c>
      <c r="W342" s="51">
        <v>293292.13</v>
      </c>
      <c r="X342" s="51">
        <v>0</v>
      </c>
      <c r="Y342" s="51">
        <v>0</v>
      </c>
      <c r="Z342" s="51">
        <v>0</v>
      </c>
      <c r="AA342" s="51">
        <v>0</v>
      </c>
      <c r="AB342" s="51">
        <v>0</v>
      </c>
      <c r="AC342" s="51">
        <v>0</v>
      </c>
      <c r="AD342" s="51">
        <v>0</v>
      </c>
      <c r="AE342" s="51">
        <v>0</v>
      </c>
      <c r="AF342" s="52"/>
    </row>
    <row r="343" spans="1:32" s="50" customFormat="1" ht="12" hidden="1" outlineLevel="2" x14ac:dyDescent="0.2">
      <c r="B343" s="2"/>
      <c r="C343" s="50" t="s">
        <v>257</v>
      </c>
      <c r="D343" s="2" t="s">
        <v>412</v>
      </c>
      <c r="E343" s="51">
        <f t="shared" si="51"/>
        <v>32903.46</v>
      </c>
      <c r="F343" s="51">
        <v>0</v>
      </c>
      <c r="G343" s="51">
        <v>0</v>
      </c>
      <c r="H343" s="51">
        <v>0</v>
      </c>
      <c r="I343" s="51">
        <v>0</v>
      </c>
      <c r="J343" s="51">
        <v>0</v>
      </c>
      <c r="K343" s="51">
        <v>0</v>
      </c>
      <c r="L343" s="51">
        <v>0</v>
      </c>
      <c r="M343" s="51">
        <v>0</v>
      </c>
      <c r="N343" s="51">
        <v>0</v>
      </c>
      <c r="O343" s="51">
        <v>0</v>
      </c>
      <c r="P343" s="51">
        <v>0</v>
      </c>
      <c r="Q343" s="51">
        <v>0</v>
      </c>
      <c r="R343" s="51">
        <v>0</v>
      </c>
      <c r="S343" s="51">
        <v>0</v>
      </c>
      <c r="T343" s="51">
        <v>0</v>
      </c>
      <c r="U343" s="51">
        <v>0</v>
      </c>
      <c r="V343" s="51">
        <v>0</v>
      </c>
      <c r="W343" s="51">
        <v>0</v>
      </c>
      <c r="X343" s="51">
        <v>0</v>
      </c>
      <c r="Y343" s="51">
        <v>0</v>
      </c>
      <c r="Z343" s="51">
        <v>0</v>
      </c>
      <c r="AA343" s="51">
        <v>0</v>
      </c>
      <c r="AB343" s="51">
        <v>0</v>
      </c>
      <c r="AC343" s="51">
        <v>0</v>
      </c>
      <c r="AD343" s="51">
        <v>32903.46</v>
      </c>
      <c r="AE343" s="51">
        <v>0</v>
      </c>
      <c r="AF343" s="52"/>
    </row>
    <row r="344" spans="1:32" s="50" customFormat="1" ht="12" hidden="1" outlineLevel="2" x14ac:dyDescent="0.2">
      <c r="B344" s="2"/>
      <c r="C344" s="50" t="s">
        <v>258</v>
      </c>
      <c r="D344" s="2" t="s">
        <v>413</v>
      </c>
      <c r="E344" s="51">
        <f t="shared" si="51"/>
        <v>41755.14</v>
      </c>
      <c r="F344" s="51">
        <v>0</v>
      </c>
      <c r="G344" s="51">
        <v>0</v>
      </c>
      <c r="H344" s="51">
        <v>0</v>
      </c>
      <c r="I344" s="51">
        <v>0</v>
      </c>
      <c r="J344" s="51">
        <v>0</v>
      </c>
      <c r="K344" s="51">
        <v>0</v>
      </c>
      <c r="L344" s="51">
        <v>0</v>
      </c>
      <c r="M344" s="51">
        <v>0</v>
      </c>
      <c r="N344" s="51">
        <v>0</v>
      </c>
      <c r="O344" s="51">
        <v>0</v>
      </c>
      <c r="P344" s="51">
        <v>0</v>
      </c>
      <c r="Q344" s="51">
        <v>0</v>
      </c>
      <c r="R344" s="51">
        <v>0</v>
      </c>
      <c r="S344" s="51">
        <v>0</v>
      </c>
      <c r="T344" s="51">
        <v>0</v>
      </c>
      <c r="U344" s="51">
        <v>0</v>
      </c>
      <c r="V344" s="51">
        <v>0</v>
      </c>
      <c r="W344" s="51">
        <v>0</v>
      </c>
      <c r="X344" s="51">
        <v>0</v>
      </c>
      <c r="Y344" s="51">
        <v>0</v>
      </c>
      <c r="Z344" s="51">
        <v>0</v>
      </c>
      <c r="AA344" s="51">
        <v>0</v>
      </c>
      <c r="AB344" s="51">
        <v>0</v>
      </c>
      <c r="AC344" s="51">
        <v>0</v>
      </c>
      <c r="AD344" s="51">
        <v>41755.14</v>
      </c>
      <c r="AE344" s="51">
        <v>0</v>
      </c>
      <c r="AF344" s="52"/>
    </row>
    <row r="345" spans="1:32" s="50" customFormat="1" ht="12" hidden="1" outlineLevel="2" x14ac:dyDescent="0.2">
      <c r="B345" s="2" t="s">
        <v>109</v>
      </c>
      <c r="C345" s="2" t="s">
        <v>168</v>
      </c>
      <c r="D345" s="2" t="s">
        <v>365</v>
      </c>
      <c r="E345" s="51">
        <f t="shared" si="51"/>
        <v>3192.49</v>
      </c>
      <c r="F345" s="51">
        <v>0</v>
      </c>
      <c r="G345" s="51">
        <v>0</v>
      </c>
      <c r="H345" s="51">
        <v>0</v>
      </c>
      <c r="I345" s="51">
        <v>0</v>
      </c>
      <c r="J345" s="51">
        <v>0</v>
      </c>
      <c r="K345" s="51">
        <v>0</v>
      </c>
      <c r="L345" s="51">
        <v>0</v>
      </c>
      <c r="M345" s="51">
        <v>0</v>
      </c>
      <c r="N345" s="51">
        <v>0</v>
      </c>
      <c r="O345" s="51">
        <v>0</v>
      </c>
      <c r="P345" s="51">
        <v>0</v>
      </c>
      <c r="Q345" s="51">
        <v>0</v>
      </c>
      <c r="R345" s="51">
        <v>0</v>
      </c>
      <c r="S345" s="51">
        <v>0</v>
      </c>
      <c r="T345" s="51">
        <v>0</v>
      </c>
      <c r="U345" s="51">
        <v>0</v>
      </c>
      <c r="V345" s="51">
        <v>0</v>
      </c>
      <c r="W345" s="51">
        <v>0</v>
      </c>
      <c r="X345" s="51">
        <v>0</v>
      </c>
      <c r="Y345" s="51">
        <v>3192.49</v>
      </c>
      <c r="Z345" s="51">
        <v>0</v>
      </c>
      <c r="AA345" s="51">
        <v>0</v>
      </c>
      <c r="AB345" s="51">
        <v>0</v>
      </c>
      <c r="AC345" s="51">
        <v>0</v>
      </c>
      <c r="AD345" s="51">
        <v>0</v>
      </c>
      <c r="AE345" s="51">
        <v>0</v>
      </c>
      <c r="AF345" s="52"/>
    </row>
    <row r="346" spans="1:32" s="50" customFormat="1" ht="12" hidden="1" outlineLevel="2" x14ac:dyDescent="0.2">
      <c r="B346" s="2" t="s">
        <v>109</v>
      </c>
      <c r="C346" s="2" t="s">
        <v>171</v>
      </c>
      <c r="D346" s="2" t="s">
        <v>368</v>
      </c>
      <c r="E346" s="51">
        <f t="shared" si="51"/>
        <v>178080.62</v>
      </c>
      <c r="F346" s="51">
        <v>19389.36</v>
      </c>
      <c r="G346" s="51">
        <v>15339.78</v>
      </c>
      <c r="H346" s="51">
        <v>12898.09</v>
      </c>
      <c r="I346" s="51">
        <v>0</v>
      </c>
      <c r="J346" s="51">
        <v>0</v>
      </c>
      <c r="K346" s="51">
        <v>0</v>
      </c>
      <c r="L346" s="51">
        <v>0</v>
      </c>
      <c r="M346" s="51">
        <v>0</v>
      </c>
      <c r="N346" s="51">
        <v>44521.279999999999</v>
      </c>
      <c r="O346" s="51">
        <v>0</v>
      </c>
      <c r="P346" s="51">
        <v>0</v>
      </c>
      <c r="Q346" s="51">
        <v>0</v>
      </c>
      <c r="R346" s="51">
        <v>0</v>
      </c>
      <c r="S346" s="51">
        <v>0</v>
      </c>
      <c r="T346" s="51">
        <v>0</v>
      </c>
      <c r="U346" s="51">
        <v>0</v>
      </c>
      <c r="V346" s="51">
        <v>0</v>
      </c>
      <c r="W346" s="51">
        <v>0</v>
      </c>
      <c r="X346" s="51">
        <v>0</v>
      </c>
      <c r="Y346" s="51">
        <v>0</v>
      </c>
      <c r="Z346" s="51">
        <v>0</v>
      </c>
      <c r="AA346" s="51">
        <v>0</v>
      </c>
      <c r="AB346" s="51">
        <v>59744.800000000003</v>
      </c>
      <c r="AC346" s="51">
        <v>21694.37</v>
      </c>
      <c r="AD346" s="51">
        <v>0</v>
      </c>
      <c r="AE346" s="51">
        <v>4492.9399999999996</v>
      </c>
      <c r="AF346" s="52"/>
    </row>
    <row r="347" spans="1:32" ht="15.75" customHeight="1" outlineLevel="1" collapsed="1" x14ac:dyDescent="0.2">
      <c r="A347" s="1">
        <v>52</v>
      </c>
      <c r="B347" s="13" t="s">
        <v>172</v>
      </c>
      <c r="D347" s="28" t="s">
        <v>259</v>
      </c>
      <c r="E347" s="57">
        <f t="shared" ref="E347:AE347" si="52">SUBTOTAL(9,E287:E346)</f>
        <v>48605965.849999979</v>
      </c>
      <c r="F347" s="57">
        <f t="shared" si="52"/>
        <v>201710.94</v>
      </c>
      <c r="G347" s="57">
        <f t="shared" si="52"/>
        <v>428918.20000000007</v>
      </c>
      <c r="H347" s="57">
        <f t="shared" si="52"/>
        <v>900530.69</v>
      </c>
      <c r="I347" s="57">
        <f t="shared" si="52"/>
        <v>811435.34</v>
      </c>
      <c r="J347" s="57">
        <f t="shared" si="52"/>
        <v>2538745.5199999996</v>
      </c>
      <c r="K347" s="38">
        <f t="shared" si="52"/>
        <v>268669.45</v>
      </c>
      <c r="L347" s="38">
        <f t="shared" si="52"/>
        <v>12334615.199999999</v>
      </c>
      <c r="M347" s="38">
        <f t="shared" si="52"/>
        <v>956394.37</v>
      </c>
      <c r="N347" s="38">
        <f t="shared" si="52"/>
        <v>2164827.1699999995</v>
      </c>
      <c r="O347" s="38">
        <f t="shared" si="52"/>
        <v>223099.51</v>
      </c>
      <c r="P347" s="38">
        <f t="shared" si="52"/>
        <v>2172676.9900000002</v>
      </c>
      <c r="Q347" s="38">
        <f t="shared" si="52"/>
        <v>221216.19</v>
      </c>
      <c r="R347" s="57">
        <f t="shared" si="52"/>
        <v>941691.61999999988</v>
      </c>
      <c r="S347" s="38">
        <f t="shared" si="52"/>
        <v>41005.93</v>
      </c>
      <c r="T347" s="38">
        <f t="shared" si="52"/>
        <v>2989079.87</v>
      </c>
      <c r="U347" s="38">
        <f t="shared" si="52"/>
        <v>9474089.629999999</v>
      </c>
      <c r="V347" s="38">
        <f t="shared" si="52"/>
        <v>114287.37</v>
      </c>
      <c r="W347" s="38">
        <f t="shared" si="52"/>
        <v>2219324.48</v>
      </c>
      <c r="X347" s="38">
        <f t="shared" si="52"/>
        <v>5048138.96</v>
      </c>
      <c r="Y347" s="38">
        <f t="shared" si="52"/>
        <v>1378954.67</v>
      </c>
      <c r="Z347" s="38">
        <f t="shared" si="52"/>
        <v>59112.729999999996</v>
      </c>
      <c r="AA347" s="38">
        <f t="shared" si="52"/>
        <v>1354164.82</v>
      </c>
      <c r="AB347" s="38">
        <f t="shared" ref="AB347" si="53">SUBTOTAL(9,AB287:AB346)</f>
        <v>1012096.2500000002</v>
      </c>
      <c r="AC347" s="38">
        <f t="shared" si="52"/>
        <v>205908.66</v>
      </c>
      <c r="AD347" s="38">
        <f t="shared" si="52"/>
        <v>163825.14000000001</v>
      </c>
      <c r="AE347" s="38">
        <f t="shared" si="52"/>
        <v>381446.14999999997</v>
      </c>
    </row>
    <row r="348" spans="1:32" s="50" customFormat="1" ht="12" hidden="1" outlineLevel="2" x14ac:dyDescent="0.2">
      <c r="B348" s="2" t="s">
        <v>260</v>
      </c>
      <c r="C348" s="2" t="s">
        <v>175</v>
      </c>
      <c r="D348" s="2" t="s">
        <v>369</v>
      </c>
      <c r="E348" s="51">
        <f t="shared" ref="E348:E374" si="54">SUM(F348:AE348)</f>
        <v>1397900.36</v>
      </c>
      <c r="F348" s="51">
        <v>709542.55</v>
      </c>
      <c r="G348" s="51">
        <v>0</v>
      </c>
      <c r="H348" s="51">
        <v>0</v>
      </c>
      <c r="I348" s="51">
        <v>0</v>
      </c>
      <c r="J348" s="51">
        <v>0</v>
      </c>
      <c r="K348" s="51">
        <v>0</v>
      </c>
      <c r="L348" s="51">
        <v>0</v>
      </c>
      <c r="M348" s="51">
        <v>0</v>
      </c>
      <c r="N348" s="51">
        <v>0</v>
      </c>
      <c r="O348" s="51">
        <v>0</v>
      </c>
      <c r="P348" s="51">
        <v>0</v>
      </c>
      <c r="Q348" s="51">
        <v>0</v>
      </c>
      <c r="R348" s="51">
        <v>0</v>
      </c>
      <c r="S348" s="51">
        <v>0</v>
      </c>
      <c r="T348" s="51">
        <v>0</v>
      </c>
      <c r="U348" s="51">
        <v>0</v>
      </c>
      <c r="V348" s="51">
        <v>0</v>
      </c>
      <c r="W348" s="51">
        <v>0</v>
      </c>
      <c r="X348" s="51">
        <v>0</v>
      </c>
      <c r="Y348" s="51">
        <v>0</v>
      </c>
      <c r="Z348" s="51">
        <v>0</v>
      </c>
      <c r="AA348" s="51">
        <v>0</v>
      </c>
      <c r="AB348" s="51">
        <v>688357.81</v>
      </c>
      <c r="AC348" s="51">
        <v>0</v>
      </c>
      <c r="AD348" s="51">
        <v>0</v>
      </c>
      <c r="AE348" s="51">
        <v>0</v>
      </c>
      <c r="AF348" s="52"/>
    </row>
    <row r="349" spans="1:32" s="50" customFormat="1" ht="12" hidden="1" outlineLevel="2" x14ac:dyDescent="0.2">
      <c r="B349" s="2" t="s">
        <v>260</v>
      </c>
      <c r="C349" s="2" t="s">
        <v>176</v>
      </c>
      <c r="D349" s="2" t="s">
        <v>370</v>
      </c>
      <c r="E349" s="51">
        <f t="shared" si="54"/>
        <v>251819.48</v>
      </c>
      <c r="F349" s="51">
        <v>0</v>
      </c>
      <c r="G349" s="51">
        <v>0</v>
      </c>
      <c r="H349" s="51">
        <v>0</v>
      </c>
      <c r="I349" s="51">
        <v>0</v>
      </c>
      <c r="J349" s="51">
        <v>0</v>
      </c>
      <c r="K349" s="51">
        <v>0</v>
      </c>
      <c r="L349" s="51">
        <v>0</v>
      </c>
      <c r="M349" s="51">
        <v>0</v>
      </c>
      <c r="N349" s="51">
        <v>0</v>
      </c>
      <c r="O349" s="51">
        <v>0</v>
      </c>
      <c r="P349" s="51">
        <v>0</v>
      </c>
      <c r="Q349" s="51">
        <v>0</v>
      </c>
      <c r="R349" s="51">
        <v>0</v>
      </c>
      <c r="S349" s="51">
        <v>0</v>
      </c>
      <c r="T349" s="51">
        <v>0</v>
      </c>
      <c r="U349" s="51">
        <v>251819.48</v>
      </c>
      <c r="V349" s="51">
        <v>0</v>
      </c>
      <c r="W349" s="51">
        <v>0</v>
      </c>
      <c r="X349" s="51">
        <v>0</v>
      </c>
      <c r="Y349" s="51">
        <v>0</v>
      </c>
      <c r="Z349" s="51">
        <v>0</v>
      </c>
      <c r="AA349" s="51">
        <v>0</v>
      </c>
      <c r="AB349" s="51">
        <v>0</v>
      </c>
      <c r="AC349" s="51">
        <v>0</v>
      </c>
      <c r="AD349" s="51">
        <v>0</v>
      </c>
      <c r="AE349" s="51">
        <v>0</v>
      </c>
      <c r="AF349" s="52"/>
    </row>
    <row r="350" spans="1:32" s="50" customFormat="1" ht="12" hidden="1" outlineLevel="2" x14ac:dyDescent="0.2">
      <c r="B350" s="2" t="s">
        <v>260</v>
      </c>
      <c r="C350" s="2" t="s">
        <v>177</v>
      </c>
      <c r="D350" s="2" t="s">
        <v>371</v>
      </c>
      <c r="E350" s="51">
        <f t="shared" si="54"/>
        <v>1101992.17</v>
      </c>
      <c r="F350" s="51">
        <v>0</v>
      </c>
      <c r="G350" s="51">
        <v>0</v>
      </c>
      <c r="H350" s="51">
        <v>0</v>
      </c>
      <c r="I350" s="51">
        <v>0</v>
      </c>
      <c r="J350" s="51">
        <v>0</v>
      </c>
      <c r="K350" s="51">
        <v>0</v>
      </c>
      <c r="L350" s="51">
        <v>0</v>
      </c>
      <c r="M350" s="51">
        <v>0</v>
      </c>
      <c r="N350" s="51">
        <v>0</v>
      </c>
      <c r="O350" s="51">
        <v>0</v>
      </c>
      <c r="P350" s="51">
        <v>0</v>
      </c>
      <c r="Q350" s="51">
        <v>0</v>
      </c>
      <c r="R350" s="51">
        <v>0</v>
      </c>
      <c r="S350" s="51">
        <v>0</v>
      </c>
      <c r="T350" s="51">
        <v>0</v>
      </c>
      <c r="U350" s="51">
        <v>1101992.17</v>
      </c>
      <c r="V350" s="51">
        <v>0</v>
      </c>
      <c r="W350" s="51">
        <v>0</v>
      </c>
      <c r="X350" s="51">
        <v>0</v>
      </c>
      <c r="Y350" s="51">
        <v>0</v>
      </c>
      <c r="Z350" s="51">
        <v>0</v>
      </c>
      <c r="AA350" s="51">
        <v>0</v>
      </c>
      <c r="AB350" s="51">
        <v>0</v>
      </c>
      <c r="AC350" s="51">
        <v>0</v>
      </c>
      <c r="AD350" s="51">
        <v>0</v>
      </c>
      <c r="AE350" s="51">
        <v>0</v>
      </c>
      <c r="AF350" s="52"/>
    </row>
    <row r="351" spans="1:32" s="50" customFormat="1" ht="12" hidden="1" outlineLevel="2" x14ac:dyDescent="0.2">
      <c r="B351" s="2" t="s">
        <v>260</v>
      </c>
      <c r="C351" s="2" t="s">
        <v>178</v>
      </c>
      <c r="D351" s="2" t="s">
        <v>372</v>
      </c>
      <c r="E351" s="51">
        <f t="shared" si="54"/>
        <v>10602456.25</v>
      </c>
      <c r="F351" s="51">
        <v>0</v>
      </c>
      <c r="G351" s="51">
        <v>0</v>
      </c>
      <c r="H351" s="51">
        <v>0</v>
      </c>
      <c r="I351" s="51">
        <v>0</v>
      </c>
      <c r="J351" s="51">
        <v>0</v>
      </c>
      <c r="K351" s="51">
        <v>0</v>
      </c>
      <c r="L351" s="51">
        <v>348618.34</v>
      </c>
      <c r="M351" s="51">
        <v>0</v>
      </c>
      <c r="N351" s="51">
        <v>0</v>
      </c>
      <c r="O351" s="51">
        <v>0</v>
      </c>
      <c r="P351" s="51">
        <v>0</v>
      </c>
      <c r="Q351" s="51">
        <v>0</v>
      </c>
      <c r="R351" s="51">
        <v>0</v>
      </c>
      <c r="S351" s="51">
        <v>0</v>
      </c>
      <c r="T351" s="51">
        <v>6116970.0499999989</v>
      </c>
      <c r="U351" s="51">
        <v>3966944.63</v>
      </c>
      <c r="V351" s="51">
        <v>0</v>
      </c>
      <c r="W351" s="51">
        <v>0</v>
      </c>
      <c r="X351" s="51">
        <v>0</v>
      </c>
      <c r="Y351" s="51">
        <v>169923.23</v>
      </c>
      <c r="Z351" s="51">
        <v>0</v>
      </c>
      <c r="AA351" s="51">
        <v>0</v>
      </c>
      <c r="AB351" s="51">
        <v>0</v>
      </c>
      <c r="AC351" s="51">
        <v>0</v>
      </c>
      <c r="AD351" s="51">
        <v>0</v>
      </c>
      <c r="AE351" s="51">
        <v>0</v>
      </c>
      <c r="AF351" s="52"/>
    </row>
    <row r="352" spans="1:32" s="50" customFormat="1" ht="12" hidden="1" outlineLevel="2" x14ac:dyDescent="0.2">
      <c r="B352" s="2" t="s">
        <v>260</v>
      </c>
      <c r="C352" s="2" t="s">
        <v>179</v>
      </c>
      <c r="D352" s="2" t="s">
        <v>373</v>
      </c>
      <c r="E352" s="51">
        <f t="shared" si="54"/>
        <v>4171420.15</v>
      </c>
      <c r="F352" s="51">
        <v>0</v>
      </c>
      <c r="G352" s="51">
        <v>0</v>
      </c>
      <c r="H352" s="51">
        <v>0</v>
      </c>
      <c r="I352" s="51">
        <v>0</v>
      </c>
      <c r="J352" s="51">
        <v>0</v>
      </c>
      <c r="K352" s="51">
        <v>0</v>
      </c>
      <c r="L352" s="51">
        <v>1252176.76</v>
      </c>
      <c r="M352" s="51">
        <v>0</v>
      </c>
      <c r="N352" s="51">
        <v>0</v>
      </c>
      <c r="O352" s="51">
        <v>0</v>
      </c>
      <c r="P352" s="51">
        <v>0</v>
      </c>
      <c r="Q352" s="51">
        <v>0</v>
      </c>
      <c r="R352" s="51">
        <v>0</v>
      </c>
      <c r="S352" s="51">
        <v>0</v>
      </c>
      <c r="T352" s="51">
        <v>0</v>
      </c>
      <c r="U352" s="51">
        <v>2817926.83</v>
      </c>
      <c r="V352" s="51">
        <v>0</v>
      </c>
      <c r="W352" s="51">
        <v>0</v>
      </c>
      <c r="X352" s="51">
        <v>0</v>
      </c>
      <c r="Y352" s="51">
        <v>101316.56</v>
      </c>
      <c r="Z352" s="51">
        <v>0</v>
      </c>
      <c r="AA352" s="51">
        <v>0</v>
      </c>
      <c r="AB352" s="51">
        <v>0</v>
      </c>
      <c r="AC352" s="51">
        <v>0</v>
      </c>
      <c r="AD352" s="51">
        <v>0</v>
      </c>
      <c r="AE352" s="51">
        <v>0</v>
      </c>
      <c r="AF352" s="52"/>
    </row>
    <row r="353" spans="2:32" s="50" customFormat="1" ht="12" hidden="1" outlineLevel="2" x14ac:dyDescent="0.2">
      <c r="B353" s="2" t="s">
        <v>260</v>
      </c>
      <c r="C353" s="2" t="s">
        <v>180</v>
      </c>
      <c r="D353" s="2" t="s">
        <v>374</v>
      </c>
      <c r="E353" s="51">
        <f t="shared" si="54"/>
        <v>37542.160000000003</v>
      </c>
      <c r="F353" s="51">
        <v>0</v>
      </c>
      <c r="G353" s="51">
        <v>0</v>
      </c>
      <c r="H353" s="51">
        <v>0</v>
      </c>
      <c r="I353" s="51">
        <v>0</v>
      </c>
      <c r="J353" s="51">
        <v>0</v>
      </c>
      <c r="K353" s="51">
        <v>0</v>
      </c>
      <c r="L353" s="51">
        <v>0</v>
      </c>
      <c r="M353" s="51">
        <v>0</v>
      </c>
      <c r="N353" s="51">
        <v>0</v>
      </c>
      <c r="O353" s="51">
        <v>0</v>
      </c>
      <c r="P353" s="51">
        <v>0</v>
      </c>
      <c r="Q353" s="51">
        <v>0</v>
      </c>
      <c r="R353" s="51">
        <v>0</v>
      </c>
      <c r="S353" s="51">
        <v>0</v>
      </c>
      <c r="T353" s="51">
        <v>37542.160000000003</v>
      </c>
      <c r="U353" s="51">
        <v>0</v>
      </c>
      <c r="V353" s="51">
        <v>0</v>
      </c>
      <c r="W353" s="51">
        <v>0</v>
      </c>
      <c r="X353" s="51">
        <v>0</v>
      </c>
      <c r="Y353" s="51">
        <v>0</v>
      </c>
      <c r="Z353" s="51">
        <v>0</v>
      </c>
      <c r="AA353" s="51">
        <v>0</v>
      </c>
      <c r="AB353" s="51">
        <v>0</v>
      </c>
      <c r="AC353" s="51">
        <v>0</v>
      </c>
      <c r="AD353" s="51">
        <v>0</v>
      </c>
      <c r="AE353" s="51">
        <v>0</v>
      </c>
      <c r="AF353" s="52"/>
    </row>
    <row r="354" spans="2:32" s="50" customFormat="1" ht="12" hidden="1" outlineLevel="2" x14ac:dyDescent="0.2">
      <c r="B354" s="2" t="s">
        <v>260</v>
      </c>
      <c r="C354" s="2" t="s">
        <v>181</v>
      </c>
      <c r="D354" s="2" t="s">
        <v>375</v>
      </c>
      <c r="E354" s="51">
        <f t="shared" si="54"/>
        <v>2488005.7599999998</v>
      </c>
      <c r="F354" s="51">
        <v>0</v>
      </c>
      <c r="G354" s="51">
        <v>0</v>
      </c>
      <c r="H354" s="51">
        <v>0</v>
      </c>
      <c r="I354" s="51">
        <v>0</v>
      </c>
      <c r="J354" s="51">
        <v>0</v>
      </c>
      <c r="K354" s="51">
        <v>0</v>
      </c>
      <c r="L354" s="51">
        <v>0</v>
      </c>
      <c r="M354" s="51">
        <v>0</v>
      </c>
      <c r="N354" s="51">
        <v>0</v>
      </c>
      <c r="O354" s="51">
        <v>0</v>
      </c>
      <c r="P354" s="51">
        <v>0</v>
      </c>
      <c r="Q354" s="51">
        <v>0</v>
      </c>
      <c r="R354" s="51">
        <v>1316743.94</v>
      </c>
      <c r="S354" s="51">
        <v>0</v>
      </c>
      <c r="T354" s="51">
        <v>999388.31</v>
      </c>
      <c r="U354" s="51">
        <v>0</v>
      </c>
      <c r="V354" s="51">
        <v>0</v>
      </c>
      <c r="W354" s="51">
        <v>0</v>
      </c>
      <c r="X354" s="51">
        <v>0</v>
      </c>
      <c r="Y354" s="51">
        <v>0</v>
      </c>
      <c r="Z354" s="51">
        <v>0</v>
      </c>
      <c r="AA354" s="51">
        <v>171873.51</v>
      </c>
      <c r="AB354" s="51">
        <v>0</v>
      </c>
      <c r="AC354" s="51">
        <v>0</v>
      </c>
      <c r="AD354" s="51">
        <v>0</v>
      </c>
      <c r="AE354" s="51">
        <v>0</v>
      </c>
      <c r="AF354" s="52"/>
    </row>
    <row r="355" spans="2:32" s="50" customFormat="1" ht="12" hidden="1" outlineLevel="2" x14ac:dyDescent="0.2">
      <c r="B355" s="2" t="s">
        <v>260</v>
      </c>
      <c r="C355" s="2" t="s">
        <v>182</v>
      </c>
      <c r="D355" s="2" t="s">
        <v>376</v>
      </c>
      <c r="E355" s="51">
        <f t="shared" si="54"/>
        <v>103856.02</v>
      </c>
      <c r="F355" s="51">
        <v>0</v>
      </c>
      <c r="G355" s="51">
        <v>0</v>
      </c>
      <c r="H355" s="51">
        <v>0</v>
      </c>
      <c r="I355" s="51">
        <v>0</v>
      </c>
      <c r="J355" s="51">
        <v>0</v>
      </c>
      <c r="K355" s="51">
        <v>0</v>
      </c>
      <c r="L355" s="51">
        <v>0</v>
      </c>
      <c r="M355" s="51">
        <v>0</v>
      </c>
      <c r="N355" s="51">
        <v>0</v>
      </c>
      <c r="O355" s="51">
        <v>0</v>
      </c>
      <c r="P355" s="51">
        <v>0</v>
      </c>
      <c r="Q355" s="51">
        <v>0</v>
      </c>
      <c r="R355" s="51">
        <v>0</v>
      </c>
      <c r="S355" s="51">
        <v>0</v>
      </c>
      <c r="T355" s="51">
        <v>0</v>
      </c>
      <c r="U355" s="51">
        <v>0</v>
      </c>
      <c r="V355" s="51">
        <v>0</v>
      </c>
      <c r="W355" s="51">
        <v>0</v>
      </c>
      <c r="X355" s="51">
        <v>0</v>
      </c>
      <c r="Y355" s="51">
        <v>0</v>
      </c>
      <c r="Z355" s="51">
        <v>0</v>
      </c>
      <c r="AA355" s="51">
        <v>0</v>
      </c>
      <c r="AB355" s="51">
        <v>103856.02</v>
      </c>
      <c r="AC355" s="51">
        <v>0</v>
      </c>
      <c r="AD355" s="51">
        <v>0</v>
      </c>
      <c r="AE355" s="51">
        <v>0</v>
      </c>
      <c r="AF355" s="52"/>
    </row>
    <row r="356" spans="2:32" s="50" customFormat="1" ht="12" hidden="1" outlineLevel="2" x14ac:dyDescent="0.2">
      <c r="B356" s="2" t="s">
        <v>260</v>
      </c>
      <c r="C356" s="2" t="s">
        <v>183</v>
      </c>
      <c r="D356" s="2" t="s">
        <v>377</v>
      </c>
      <c r="E356" s="51">
        <f t="shared" si="54"/>
        <v>1768545.65</v>
      </c>
      <c r="F356" s="51">
        <v>0</v>
      </c>
      <c r="G356" s="51">
        <v>0</v>
      </c>
      <c r="H356" s="51">
        <v>0</v>
      </c>
      <c r="I356" s="51">
        <v>0</v>
      </c>
      <c r="J356" s="51">
        <v>0</v>
      </c>
      <c r="K356" s="51">
        <v>0</v>
      </c>
      <c r="L356" s="51">
        <v>0</v>
      </c>
      <c r="M356" s="51">
        <v>0</v>
      </c>
      <c r="N356" s="51">
        <v>0</v>
      </c>
      <c r="O356" s="51">
        <v>0</v>
      </c>
      <c r="P356" s="51">
        <v>0</v>
      </c>
      <c r="Q356" s="51">
        <v>0</v>
      </c>
      <c r="R356" s="51">
        <v>0</v>
      </c>
      <c r="S356" s="51">
        <v>0</v>
      </c>
      <c r="T356" s="51">
        <v>0</v>
      </c>
      <c r="U356" s="51">
        <v>0</v>
      </c>
      <c r="V356" s="51">
        <v>0</v>
      </c>
      <c r="W356" s="51">
        <v>0</v>
      </c>
      <c r="X356" s="51">
        <v>0</v>
      </c>
      <c r="Y356" s="51">
        <v>0</v>
      </c>
      <c r="Z356" s="51">
        <v>0</v>
      </c>
      <c r="AA356" s="51">
        <v>0</v>
      </c>
      <c r="AB356" s="51">
        <v>867899.40999999992</v>
      </c>
      <c r="AC356" s="51">
        <v>900646.24</v>
      </c>
      <c r="AD356" s="51">
        <v>0</v>
      </c>
      <c r="AE356" s="51">
        <v>0</v>
      </c>
      <c r="AF356" s="52"/>
    </row>
    <row r="357" spans="2:32" s="50" customFormat="1" ht="12" hidden="1" outlineLevel="2" x14ac:dyDescent="0.2">
      <c r="B357" s="2" t="s">
        <v>260</v>
      </c>
      <c r="C357" s="2" t="s">
        <v>184</v>
      </c>
      <c r="D357" s="2" t="s">
        <v>378</v>
      </c>
      <c r="E357" s="51">
        <f t="shared" si="54"/>
        <v>16027729.040000001</v>
      </c>
      <c r="F357" s="51">
        <v>0</v>
      </c>
      <c r="G357" s="51">
        <v>0</v>
      </c>
      <c r="H357" s="51">
        <v>0</v>
      </c>
      <c r="I357" s="51">
        <v>0</v>
      </c>
      <c r="J357" s="51">
        <v>0</v>
      </c>
      <c r="K357" s="51">
        <v>0</v>
      </c>
      <c r="L357" s="51">
        <v>1447177.97</v>
      </c>
      <c r="M357" s="51">
        <v>0</v>
      </c>
      <c r="N357" s="51">
        <v>0</v>
      </c>
      <c r="O357" s="51">
        <v>0</v>
      </c>
      <c r="P357" s="51">
        <v>0</v>
      </c>
      <c r="Q357" s="51">
        <v>0</v>
      </c>
      <c r="R357" s="51">
        <v>1063706.27</v>
      </c>
      <c r="S357" s="51">
        <v>0</v>
      </c>
      <c r="T357" s="51">
        <v>5885245.8499999987</v>
      </c>
      <c r="U357" s="51">
        <v>7258861.7800000003</v>
      </c>
      <c r="V357" s="51">
        <v>0</v>
      </c>
      <c r="W357" s="51">
        <v>0</v>
      </c>
      <c r="X357" s="51">
        <v>0</v>
      </c>
      <c r="Y357" s="51">
        <v>233826.83</v>
      </c>
      <c r="Z357" s="51">
        <v>0</v>
      </c>
      <c r="AA357" s="51">
        <v>138910.34</v>
      </c>
      <c r="AB357" s="51">
        <v>0</v>
      </c>
      <c r="AC357" s="51">
        <v>0</v>
      </c>
      <c r="AD357" s="51">
        <v>0</v>
      </c>
      <c r="AE357" s="51">
        <v>0</v>
      </c>
      <c r="AF357" s="52"/>
    </row>
    <row r="358" spans="2:32" s="50" customFormat="1" ht="12" hidden="1" outlineLevel="2" x14ac:dyDescent="0.2">
      <c r="B358" s="2" t="s">
        <v>260</v>
      </c>
      <c r="C358" s="2" t="s">
        <v>185</v>
      </c>
      <c r="D358" s="2" t="s">
        <v>379</v>
      </c>
      <c r="E358" s="51">
        <f t="shared" si="54"/>
        <v>2901236.4600000004</v>
      </c>
      <c r="F358" s="51">
        <v>667773.17999999993</v>
      </c>
      <c r="G358" s="51">
        <v>0</v>
      </c>
      <c r="H358" s="51">
        <v>0</v>
      </c>
      <c r="I358" s="51">
        <v>0</v>
      </c>
      <c r="J358" s="51">
        <v>0</v>
      </c>
      <c r="K358" s="51">
        <v>0</v>
      </c>
      <c r="L358" s="51">
        <v>0</v>
      </c>
      <c r="M358" s="51">
        <v>0</v>
      </c>
      <c r="N358" s="51">
        <v>0</v>
      </c>
      <c r="O358" s="51">
        <v>0</v>
      </c>
      <c r="P358" s="51">
        <v>0</v>
      </c>
      <c r="Q358" s="51">
        <v>0</v>
      </c>
      <c r="R358" s="51">
        <v>0</v>
      </c>
      <c r="S358" s="51">
        <v>0</v>
      </c>
      <c r="T358" s="51">
        <v>0</v>
      </c>
      <c r="U358" s="51">
        <v>0</v>
      </c>
      <c r="V358" s="51">
        <v>0</v>
      </c>
      <c r="W358" s="51">
        <v>0</v>
      </c>
      <c r="X358" s="51">
        <v>0</v>
      </c>
      <c r="Y358" s="51">
        <v>0</v>
      </c>
      <c r="Z358" s="51">
        <v>0</v>
      </c>
      <c r="AA358" s="51">
        <v>0</v>
      </c>
      <c r="AB358" s="51">
        <v>1477383.9300000002</v>
      </c>
      <c r="AC358" s="51">
        <v>756079.35000000009</v>
      </c>
      <c r="AD358" s="51">
        <v>0</v>
      </c>
      <c r="AE358" s="51">
        <v>0</v>
      </c>
      <c r="AF358" s="52"/>
    </row>
    <row r="359" spans="2:32" s="50" customFormat="1" ht="12" hidden="1" outlineLevel="2" x14ac:dyDescent="0.2">
      <c r="B359" s="2" t="s">
        <v>260</v>
      </c>
      <c r="C359" s="2" t="s">
        <v>186</v>
      </c>
      <c r="D359" s="2" t="s">
        <v>380</v>
      </c>
      <c r="E359" s="51">
        <f t="shared" si="54"/>
        <v>1316855.3700000001</v>
      </c>
      <c r="F359" s="51">
        <v>0</v>
      </c>
      <c r="G359" s="51">
        <v>905058.01</v>
      </c>
      <c r="H359" s="51">
        <v>0</v>
      </c>
      <c r="I359" s="51">
        <v>0</v>
      </c>
      <c r="J359" s="51">
        <v>0</v>
      </c>
      <c r="K359" s="51">
        <v>0</v>
      </c>
      <c r="L359" s="51">
        <v>0</v>
      </c>
      <c r="M359" s="51">
        <v>0</v>
      </c>
      <c r="N359" s="51">
        <v>0</v>
      </c>
      <c r="O359" s="51">
        <v>0</v>
      </c>
      <c r="P359" s="51">
        <v>0</v>
      </c>
      <c r="Q359" s="51">
        <v>0</v>
      </c>
      <c r="R359" s="51">
        <v>0</v>
      </c>
      <c r="S359" s="51">
        <v>0</v>
      </c>
      <c r="T359" s="51">
        <v>0</v>
      </c>
      <c r="U359" s="51">
        <v>0</v>
      </c>
      <c r="V359" s="51">
        <v>0</v>
      </c>
      <c r="W359" s="51">
        <v>0</v>
      </c>
      <c r="X359" s="51">
        <v>0</v>
      </c>
      <c r="Y359" s="51">
        <v>0</v>
      </c>
      <c r="Z359" s="51">
        <v>0</v>
      </c>
      <c r="AA359" s="51">
        <v>0</v>
      </c>
      <c r="AB359" s="51">
        <v>411797.36000000004</v>
      </c>
      <c r="AC359" s="51">
        <v>0</v>
      </c>
      <c r="AD359" s="51">
        <v>0</v>
      </c>
      <c r="AE359" s="51">
        <v>0</v>
      </c>
      <c r="AF359" s="52"/>
    </row>
    <row r="360" spans="2:32" s="50" customFormat="1" ht="12" hidden="1" outlineLevel="2" x14ac:dyDescent="0.2">
      <c r="B360" s="2" t="s">
        <v>260</v>
      </c>
      <c r="C360" s="2" t="s">
        <v>187</v>
      </c>
      <c r="D360" s="2" t="s">
        <v>381</v>
      </c>
      <c r="E360" s="51">
        <f t="shared" si="54"/>
        <v>724683.93</v>
      </c>
      <c r="F360" s="51">
        <v>0</v>
      </c>
      <c r="G360" s="51">
        <v>0</v>
      </c>
      <c r="H360" s="51">
        <v>724683.93</v>
      </c>
      <c r="I360" s="51">
        <v>0</v>
      </c>
      <c r="J360" s="51">
        <v>0</v>
      </c>
      <c r="K360" s="51">
        <v>0</v>
      </c>
      <c r="L360" s="51">
        <v>0</v>
      </c>
      <c r="M360" s="51">
        <v>0</v>
      </c>
      <c r="N360" s="51">
        <v>0</v>
      </c>
      <c r="O360" s="51">
        <v>0</v>
      </c>
      <c r="P360" s="51">
        <v>0</v>
      </c>
      <c r="Q360" s="51">
        <v>0</v>
      </c>
      <c r="R360" s="51">
        <v>0</v>
      </c>
      <c r="S360" s="51">
        <v>0</v>
      </c>
      <c r="T360" s="51">
        <v>0</v>
      </c>
      <c r="U360" s="51">
        <v>0</v>
      </c>
      <c r="V360" s="51">
        <v>0</v>
      </c>
      <c r="W360" s="51">
        <v>0</v>
      </c>
      <c r="X360" s="51">
        <v>0</v>
      </c>
      <c r="Y360" s="51">
        <v>0</v>
      </c>
      <c r="Z360" s="51">
        <v>0</v>
      </c>
      <c r="AA360" s="51">
        <v>0</v>
      </c>
      <c r="AB360" s="51">
        <v>0</v>
      </c>
      <c r="AC360" s="51">
        <v>0</v>
      </c>
      <c r="AD360" s="51">
        <v>0</v>
      </c>
      <c r="AE360" s="51">
        <v>0</v>
      </c>
      <c r="AF360" s="52"/>
    </row>
    <row r="361" spans="2:32" s="50" customFormat="1" ht="12" hidden="1" outlineLevel="2" x14ac:dyDescent="0.2">
      <c r="B361" s="2" t="s">
        <v>260</v>
      </c>
      <c r="C361" s="2" t="s">
        <v>188</v>
      </c>
      <c r="D361" s="2" t="s">
        <v>382</v>
      </c>
      <c r="E361" s="51">
        <f t="shared" si="54"/>
        <v>529791.12</v>
      </c>
      <c r="F361" s="51">
        <v>0</v>
      </c>
      <c r="G361" s="51">
        <v>0</v>
      </c>
      <c r="H361" s="51">
        <v>0</v>
      </c>
      <c r="I361" s="51">
        <v>529791.12</v>
      </c>
      <c r="J361" s="51">
        <v>0</v>
      </c>
      <c r="K361" s="51">
        <v>0</v>
      </c>
      <c r="L361" s="51">
        <v>0</v>
      </c>
      <c r="M361" s="51">
        <v>0</v>
      </c>
      <c r="N361" s="51">
        <v>0</v>
      </c>
      <c r="O361" s="51">
        <v>0</v>
      </c>
      <c r="P361" s="51">
        <v>0</v>
      </c>
      <c r="Q361" s="51">
        <v>0</v>
      </c>
      <c r="R361" s="51">
        <v>0</v>
      </c>
      <c r="S361" s="51">
        <v>0</v>
      </c>
      <c r="T361" s="51">
        <v>0</v>
      </c>
      <c r="U361" s="51">
        <v>0</v>
      </c>
      <c r="V361" s="51">
        <v>0</v>
      </c>
      <c r="W361" s="51">
        <v>0</v>
      </c>
      <c r="X361" s="51">
        <v>0</v>
      </c>
      <c r="Y361" s="51">
        <v>0</v>
      </c>
      <c r="Z361" s="51">
        <v>0</v>
      </c>
      <c r="AA361" s="51">
        <v>0</v>
      </c>
      <c r="AB361" s="51">
        <v>0</v>
      </c>
      <c r="AC361" s="51">
        <v>0</v>
      </c>
      <c r="AD361" s="51">
        <v>0</v>
      </c>
      <c r="AE361" s="51">
        <v>0</v>
      </c>
      <c r="AF361" s="52"/>
    </row>
    <row r="362" spans="2:32" s="50" customFormat="1" ht="12" hidden="1" outlineLevel="2" x14ac:dyDescent="0.2">
      <c r="B362" s="2" t="s">
        <v>260</v>
      </c>
      <c r="C362" s="2" t="s">
        <v>189</v>
      </c>
      <c r="D362" s="2" t="s">
        <v>383</v>
      </c>
      <c r="E362" s="51">
        <f t="shared" si="54"/>
        <v>4939822.33</v>
      </c>
      <c r="F362" s="51">
        <v>0</v>
      </c>
      <c r="G362" s="51">
        <v>0</v>
      </c>
      <c r="H362" s="51">
        <v>0</v>
      </c>
      <c r="I362" s="51">
        <v>0</v>
      </c>
      <c r="J362" s="51">
        <v>4679494.33</v>
      </c>
      <c r="K362" s="51">
        <v>0</v>
      </c>
      <c r="L362" s="51">
        <v>0</v>
      </c>
      <c r="M362" s="51">
        <v>0</v>
      </c>
      <c r="N362" s="51">
        <v>0</v>
      </c>
      <c r="O362" s="51">
        <v>0</v>
      </c>
      <c r="P362" s="51">
        <v>0</v>
      </c>
      <c r="Q362" s="51">
        <v>0</v>
      </c>
      <c r="R362" s="51">
        <v>0</v>
      </c>
      <c r="S362" s="51">
        <v>0</v>
      </c>
      <c r="T362" s="51">
        <v>260328</v>
      </c>
      <c r="U362" s="51">
        <v>0</v>
      </c>
      <c r="V362" s="51">
        <v>0</v>
      </c>
      <c r="W362" s="51">
        <v>0</v>
      </c>
      <c r="X362" s="51">
        <v>0</v>
      </c>
      <c r="Y362" s="51">
        <v>0</v>
      </c>
      <c r="Z362" s="51">
        <v>0</v>
      </c>
      <c r="AA362" s="51">
        <v>0</v>
      </c>
      <c r="AB362" s="51">
        <v>0</v>
      </c>
      <c r="AC362" s="51">
        <v>0</v>
      </c>
      <c r="AD362" s="51">
        <v>0</v>
      </c>
      <c r="AE362" s="51">
        <v>0</v>
      </c>
      <c r="AF362" s="52"/>
    </row>
    <row r="363" spans="2:32" s="50" customFormat="1" ht="12" hidden="1" outlineLevel="2" x14ac:dyDescent="0.2">
      <c r="B363" s="2" t="s">
        <v>260</v>
      </c>
      <c r="C363" s="2" t="s">
        <v>190</v>
      </c>
      <c r="D363" s="2" t="s">
        <v>384</v>
      </c>
      <c r="E363" s="51">
        <f t="shared" si="54"/>
        <v>7741763.5499999998</v>
      </c>
      <c r="F363" s="51">
        <v>0</v>
      </c>
      <c r="G363" s="51">
        <v>0</v>
      </c>
      <c r="H363" s="51">
        <v>0</v>
      </c>
      <c r="I363" s="51">
        <v>0</v>
      </c>
      <c r="J363" s="51">
        <v>0</v>
      </c>
      <c r="K363" s="51">
        <v>1174740.4099999999</v>
      </c>
      <c r="L363" s="51">
        <v>1558681.3900000001</v>
      </c>
      <c r="M363" s="51">
        <v>1546879.28</v>
      </c>
      <c r="N363" s="51">
        <v>0</v>
      </c>
      <c r="O363" s="51">
        <v>0</v>
      </c>
      <c r="P363" s="51">
        <v>295278.70999999996</v>
      </c>
      <c r="Q363" s="51">
        <v>63062.37</v>
      </c>
      <c r="R363" s="51">
        <v>0</v>
      </c>
      <c r="S363" s="51">
        <v>0</v>
      </c>
      <c r="T363" s="51">
        <v>0</v>
      </c>
      <c r="U363" s="51">
        <v>0</v>
      </c>
      <c r="V363" s="51">
        <v>0</v>
      </c>
      <c r="W363" s="51">
        <v>2095620.72</v>
      </c>
      <c r="X363" s="51">
        <v>1007500.6699999999</v>
      </c>
      <c r="Y363" s="51">
        <v>0</v>
      </c>
      <c r="Z363" s="51">
        <v>0</v>
      </c>
      <c r="AA363" s="51">
        <v>0</v>
      </c>
      <c r="AB363" s="51">
        <v>0</v>
      </c>
      <c r="AC363" s="51">
        <v>0</v>
      </c>
      <c r="AD363" s="51">
        <v>0</v>
      </c>
      <c r="AE363" s="51">
        <v>0</v>
      </c>
      <c r="AF363" s="52"/>
    </row>
    <row r="364" spans="2:32" s="50" customFormat="1" ht="12" hidden="1" outlineLevel="2" x14ac:dyDescent="0.2">
      <c r="B364" s="2" t="s">
        <v>260</v>
      </c>
      <c r="C364" s="2" t="s">
        <v>191</v>
      </c>
      <c r="D364" s="2" t="s">
        <v>385</v>
      </c>
      <c r="E364" s="51">
        <f t="shared" si="54"/>
        <v>10107425.1</v>
      </c>
      <c r="F364" s="51">
        <v>0</v>
      </c>
      <c r="G364" s="51">
        <v>0</v>
      </c>
      <c r="H364" s="51">
        <v>0</v>
      </c>
      <c r="I364" s="51">
        <v>0</v>
      </c>
      <c r="J364" s="51">
        <v>0</v>
      </c>
      <c r="K364" s="51">
        <v>0</v>
      </c>
      <c r="L364" s="51">
        <v>7872181.7699999996</v>
      </c>
      <c r="M364" s="51">
        <v>0</v>
      </c>
      <c r="N364" s="51">
        <v>0</v>
      </c>
      <c r="O364" s="51">
        <v>0</v>
      </c>
      <c r="P364" s="51">
        <v>0</v>
      </c>
      <c r="Q364" s="51">
        <v>0</v>
      </c>
      <c r="R364" s="51">
        <v>0</v>
      </c>
      <c r="S364" s="51">
        <v>0</v>
      </c>
      <c r="T364" s="51">
        <v>0</v>
      </c>
      <c r="U364" s="51">
        <v>0</v>
      </c>
      <c r="V364" s="51">
        <v>0</v>
      </c>
      <c r="W364" s="51">
        <v>1443903.18</v>
      </c>
      <c r="X364" s="51">
        <v>0</v>
      </c>
      <c r="Y364" s="51">
        <v>791340.15</v>
      </c>
      <c r="Z364" s="51">
        <v>0</v>
      </c>
      <c r="AA364" s="51">
        <v>0</v>
      </c>
      <c r="AB364" s="51">
        <v>0</v>
      </c>
      <c r="AC364" s="51">
        <v>0</v>
      </c>
      <c r="AD364" s="51">
        <v>0</v>
      </c>
      <c r="AE364" s="51">
        <v>0</v>
      </c>
      <c r="AF364" s="52"/>
    </row>
    <row r="365" spans="2:32" s="50" customFormat="1" ht="12" hidden="1" outlineLevel="2" x14ac:dyDescent="0.2">
      <c r="B365" s="2" t="s">
        <v>260</v>
      </c>
      <c r="C365" s="2" t="s">
        <v>192</v>
      </c>
      <c r="D365" s="2" t="s">
        <v>386</v>
      </c>
      <c r="E365" s="51">
        <f t="shared" si="54"/>
        <v>2936583.46</v>
      </c>
      <c r="F365" s="51">
        <v>0</v>
      </c>
      <c r="G365" s="51">
        <v>0</v>
      </c>
      <c r="H365" s="51">
        <v>0</v>
      </c>
      <c r="I365" s="51">
        <v>0</v>
      </c>
      <c r="J365" s="51">
        <v>0</v>
      </c>
      <c r="K365" s="51">
        <v>0</v>
      </c>
      <c r="L365" s="51">
        <v>0</v>
      </c>
      <c r="M365" s="51">
        <v>0</v>
      </c>
      <c r="N365" s="51">
        <v>2581370.4900000002</v>
      </c>
      <c r="O365" s="51">
        <v>0</v>
      </c>
      <c r="P365" s="51">
        <v>0</v>
      </c>
      <c r="Q365" s="51">
        <v>0</v>
      </c>
      <c r="R365" s="51">
        <v>0</v>
      </c>
      <c r="S365" s="51">
        <v>0</v>
      </c>
      <c r="T365" s="51">
        <v>0</v>
      </c>
      <c r="U365" s="51">
        <v>0</v>
      </c>
      <c r="V365" s="51">
        <v>0</v>
      </c>
      <c r="W365" s="51">
        <v>0</v>
      </c>
      <c r="X365" s="51">
        <v>0</v>
      </c>
      <c r="Y365" s="51">
        <v>0</v>
      </c>
      <c r="Z365" s="51">
        <v>0</v>
      </c>
      <c r="AA365" s="51">
        <v>0</v>
      </c>
      <c r="AB365" s="51">
        <v>355212.97</v>
      </c>
      <c r="AC365" s="51">
        <v>0</v>
      </c>
      <c r="AD365" s="51">
        <v>0</v>
      </c>
      <c r="AE365" s="51">
        <v>0</v>
      </c>
      <c r="AF365" s="52"/>
    </row>
    <row r="366" spans="2:32" s="50" customFormat="1" ht="12" hidden="1" outlineLevel="2" x14ac:dyDescent="0.2">
      <c r="B366" s="2" t="s">
        <v>260</v>
      </c>
      <c r="C366" s="2" t="s">
        <v>193</v>
      </c>
      <c r="D366" s="2" t="s">
        <v>387</v>
      </c>
      <c r="E366" s="51">
        <f t="shared" si="54"/>
        <v>477191.19</v>
      </c>
      <c r="F366" s="51">
        <v>0</v>
      </c>
      <c r="G366" s="51">
        <v>0</v>
      </c>
      <c r="H366" s="51">
        <v>0</v>
      </c>
      <c r="I366" s="51">
        <v>0</v>
      </c>
      <c r="J366" s="51">
        <v>0</v>
      </c>
      <c r="K366" s="51">
        <v>0</v>
      </c>
      <c r="L366" s="51">
        <v>0</v>
      </c>
      <c r="M366" s="51">
        <v>0</v>
      </c>
      <c r="N366" s="51">
        <v>0</v>
      </c>
      <c r="O366" s="51">
        <v>0</v>
      </c>
      <c r="P366" s="51">
        <v>0</v>
      </c>
      <c r="Q366" s="51">
        <v>0</v>
      </c>
      <c r="R366" s="51">
        <v>0</v>
      </c>
      <c r="S366" s="51">
        <v>0</v>
      </c>
      <c r="T366" s="51">
        <v>0</v>
      </c>
      <c r="U366" s="51">
        <v>0</v>
      </c>
      <c r="V366" s="51">
        <v>0</v>
      </c>
      <c r="W366" s="51">
        <v>0</v>
      </c>
      <c r="X366" s="51">
        <v>0</v>
      </c>
      <c r="Y366" s="51">
        <v>0</v>
      </c>
      <c r="Z366" s="51">
        <v>248765.84</v>
      </c>
      <c r="AA366" s="51">
        <v>0</v>
      </c>
      <c r="AB366" s="51">
        <v>0</v>
      </c>
      <c r="AC366" s="51">
        <v>0</v>
      </c>
      <c r="AD366" s="51">
        <v>0</v>
      </c>
      <c r="AE366" s="51">
        <v>228425.35</v>
      </c>
      <c r="AF366" s="52"/>
    </row>
    <row r="367" spans="2:32" s="50" customFormat="1" ht="12" hidden="1" outlineLevel="2" x14ac:dyDescent="0.2">
      <c r="B367" s="2"/>
      <c r="C367" s="2" t="s">
        <v>261</v>
      </c>
      <c r="D367" s="2" t="s">
        <v>414</v>
      </c>
      <c r="E367" s="51">
        <f t="shared" si="54"/>
        <v>128521.46</v>
      </c>
      <c r="F367" s="51">
        <v>0</v>
      </c>
      <c r="G367" s="51">
        <v>0</v>
      </c>
      <c r="H367" s="51">
        <v>0</v>
      </c>
      <c r="I367" s="51">
        <v>0</v>
      </c>
      <c r="J367" s="51">
        <v>0</v>
      </c>
      <c r="K367" s="51">
        <v>0</v>
      </c>
      <c r="L367" s="51">
        <v>0</v>
      </c>
      <c r="M367" s="51">
        <v>0</v>
      </c>
      <c r="N367" s="51">
        <v>0</v>
      </c>
      <c r="O367" s="51">
        <v>0</v>
      </c>
      <c r="P367" s="51">
        <v>0</v>
      </c>
      <c r="Q367" s="51">
        <v>0</v>
      </c>
      <c r="R367" s="51">
        <v>0</v>
      </c>
      <c r="S367" s="51">
        <v>128521.46</v>
      </c>
      <c r="T367" s="51">
        <v>0</v>
      </c>
      <c r="U367" s="51">
        <v>0</v>
      </c>
      <c r="V367" s="51">
        <v>0</v>
      </c>
      <c r="W367" s="51">
        <v>0</v>
      </c>
      <c r="X367" s="51">
        <v>0</v>
      </c>
      <c r="Y367" s="51">
        <v>0</v>
      </c>
      <c r="Z367" s="51">
        <v>0</v>
      </c>
      <c r="AA367" s="51">
        <v>0</v>
      </c>
      <c r="AB367" s="51">
        <v>0</v>
      </c>
      <c r="AC367" s="51">
        <v>0</v>
      </c>
      <c r="AD367" s="51">
        <v>0</v>
      </c>
      <c r="AE367" s="51">
        <v>0</v>
      </c>
      <c r="AF367" s="52"/>
    </row>
    <row r="368" spans="2:32" s="50" customFormat="1" ht="12" hidden="1" outlineLevel="2" x14ac:dyDescent="0.2">
      <c r="B368" s="2" t="s">
        <v>260</v>
      </c>
      <c r="C368" s="2" t="s">
        <v>194</v>
      </c>
      <c r="D368" s="2" t="s">
        <v>388</v>
      </c>
      <c r="E368" s="51">
        <f t="shared" si="54"/>
        <v>5398759.1999999993</v>
      </c>
      <c r="F368" s="51">
        <v>0</v>
      </c>
      <c r="G368" s="51">
        <v>0</v>
      </c>
      <c r="H368" s="51">
        <v>0</v>
      </c>
      <c r="I368" s="51">
        <v>0</v>
      </c>
      <c r="J368" s="51">
        <v>0</v>
      </c>
      <c r="K368" s="51">
        <v>0</v>
      </c>
      <c r="L368" s="51">
        <v>0</v>
      </c>
      <c r="M368" s="51">
        <v>0</v>
      </c>
      <c r="N368" s="51">
        <v>0</v>
      </c>
      <c r="O368" s="51">
        <v>487906.43</v>
      </c>
      <c r="P368" s="51">
        <v>2426579.09</v>
      </c>
      <c r="Q368" s="51">
        <v>884068.71</v>
      </c>
      <c r="R368" s="51">
        <v>0</v>
      </c>
      <c r="S368" s="51">
        <v>0</v>
      </c>
      <c r="T368" s="51">
        <v>0</v>
      </c>
      <c r="U368" s="51">
        <v>0</v>
      </c>
      <c r="V368" s="51">
        <v>621813.32999999996</v>
      </c>
      <c r="W368" s="51">
        <v>0</v>
      </c>
      <c r="X368" s="51">
        <v>972360.42</v>
      </c>
      <c r="Y368" s="51">
        <v>0</v>
      </c>
      <c r="Z368" s="51">
        <v>0</v>
      </c>
      <c r="AA368" s="51">
        <v>0</v>
      </c>
      <c r="AB368" s="51">
        <v>0</v>
      </c>
      <c r="AC368" s="51">
        <v>0</v>
      </c>
      <c r="AD368" s="51">
        <v>6031.22</v>
      </c>
      <c r="AE368" s="51">
        <v>0</v>
      </c>
      <c r="AF368" s="52"/>
    </row>
    <row r="369" spans="1:32" s="50" customFormat="1" ht="12" hidden="1" outlineLevel="2" x14ac:dyDescent="0.2">
      <c r="B369" s="2" t="s">
        <v>260</v>
      </c>
      <c r="C369" s="2" t="s">
        <v>195</v>
      </c>
      <c r="D369" s="2" t="s">
        <v>389</v>
      </c>
      <c r="E369" s="51">
        <f t="shared" si="54"/>
        <v>6060906.71</v>
      </c>
      <c r="F369" s="51">
        <v>0</v>
      </c>
      <c r="G369" s="51">
        <v>0</v>
      </c>
      <c r="H369" s="51">
        <v>0</v>
      </c>
      <c r="I369" s="51">
        <v>0</v>
      </c>
      <c r="J369" s="51">
        <v>0</v>
      </c>
      <c r="K369" s="51">
        <v>231140.87</v>
      </c>
      <c r="L369" s="51">
        <v>577183.16</v>
      </c>
      <c r="M369" s="51">
        <v>0</v>
      </c>
      <c r="N369" s="51">
        <v>0</v>
      </c>
      <c r="O369" s="51">
        <v>0</v>
      </c>
      <c r="P369" s="51">
        <v>0</v>
      </c>
      <c r="Q369" s="51">
        <v>0</v>
      </c>
      <c r="R369" s="51">
        <v>0</v>
      </c>
      <c r="S369" s="51">
        <v>0</v>
      </c>
      <c r="T369" s="51">
        <v>0</v>
      </c>
      <c r="U369" s="51">
        <v>0</v>
      </c>
      <c r="V369" s="51">
        <v>0</v>
      </c>
      <c r="W369" s="51">
        <v>5187229.12</v>
      </c>
      <c r="X369" s="51">
        <v>65353.56</v>
      </c>
      <c r="Y369" s="51">
        <v>0</v>
      </c>
      <c r="Z369" s="51">
        <v>0</v>
      </c>
      <c r="AA369" s="51">
        <v>0</v>
      </c>
      <c r="AB369" s="51">
        <v>0</v>
      </c>
      <c r="AC369" s="51">
        <v>0</v>
      </c>
      <c r="AD369" s="51">
        <v>0</v>
      </c>
      <c r="AE369" s="51">
        <v>0</v>
      </c>
      <c r="AF369" s="52"/>
    </row>
    <row r="370" spans="1:32" s="50" customFormat="1" ht="12" hidden="1" outlineLevel="2" x14ac:dyDescent="0.2">
      <c r="B370" s="2" t="s">
        <v>260</v>
      </c>
      <c r="C370" s="2" t="s">
        <v>196</v>
      </c>
      <c r="D370" s="2" t="s">
        <v>390</v>
      </c>
      <c r="E370" s="51">
        <f t="shared" si="54"/>
        <v>92028.17</v>
      </c>
      <c r="F370" s="51">
        <v>0</v>
      </c>
      <c r="G370" s="51">
        <v>0</v>
      </c>
      <c r="H370" s="51">
        <v>0</v>
      </c>
      <c r="I370" s="51">
        <v>0</v>
      </c>
      <c r="J370" s="51">
        <v>0</v>
      </c>
      <c r="K370" s="51">
        <v>0</v>
      </c>
      <c r="L370" s="51">
        <v>0</v>
      </c>
      <c r="M370" s="51">
        <v>0</v>
      </c>
      <c r="N370" s="51">
        <v>0</v>
      </c>
      <c r="O370" s="51">
        <v>0</v>
      </c>
      <c r="P370" s="51">
        <v>0</v>
      </c>
      <c r="Q370" s="51">
        <v>0</v>
      </c>
      <c r="R370" s="51">
        <v>0</v>
      </c>
      <c r="S370" s="51">
        <v>0</v>
      </c>
      <c r="T370" s="51">
        <v>0</v>
      </c>
      <c r="U370" s="51">
        <v>0</v>
      </c>
      <c r="V370" s="51">
        <v>0</v>
      </c>
      <c r="W370" s="51">
        <v>0</v>
      </c>
      <c r="X370" s="51">
        <v>0</v>
      </c>
      <c r="Y370" s="51">
        <v>92028.17</v>
      </c>
      <c r="Z370" s="51">
        <v>0</v>
      </c>
      <c r="AA370" s="51">
        <v>0</v>
      </c>
      <c r="AB370" s="51">
        <v>0</v>
      </c>
      <c r="AC370" s="51">
        <v>0</v>
      </c>
      <c r="AD370" s="51">
        <v>0</v>
      </c>
      <c r="AE370" s="51">
        <v>0</v>
      </c>
      <c r="AF370" s="52"/>
    </row>
    <row r="371" spans="1:32" s="50" customFormat="1" ht="12" hidden="1" outlineLevel="2" x14ac:dyDescent="0.2">
      <c r="B371" s="2" t="s">
        <v>260</v>
      </c>
      <c r="C371" s="2" t="s">
        <v>197</v>
      </c>
      <c r="D371" s="2" t="s">
        <v>391</v>
      </c>
      <c r="E371" s="51">
        <f t="shared" si="54"/>
        <v>10910113.91</v>
      </c>
      <c r="F371" s="51">
        <v>0</v>
      </c>
      <c r="G371" s="51">
        <v>0</v>
      </c>
      <c r="H371" s="51">
        <v>0</v>
      </c>
      <c r="I371" s="51">
        <v>0</v>
      </c>
      <c r="J371" s="51">
        <v>0</v>
      </c>
      <c r="K371" s="51">
        <v>66.38</v>
      </c>
      <c r="L371" s="51">
        <v>0</v>
      </c>
      <c r="M371" s="51">
        <v>0</v>
      </c>
      <c r="N371" s="51">
        <v>0</v>
      </c>
      <c r="O371" s="51">
        <v>546677.02</v>
      </c>
      <c r="P371" s="51">
        <v>4779775.4400000004</v>
      </c>
      <c r="Q371" s="51">
        <v>0</v>
      </c>
      <c r="R371" s="51">
        <v>0</v>
      </c>
      <c r="S371" s="51">
        <v>0</v>
      </c>
      <c r="T371" s="51">
        <v>0</v>
      </c>
      <c r="U371" s="51">
        <v>0</v>
      </c>
      <c r="V371" s="51">
        <v>0</v>
      </c>
      <c r="W371" s="51">
        <v>0</v>
      </c>
      <c r="X371" s="51">
        <v>5583595.0700000003</v>
      </c>
      <c r="Y371" s="51">
        <v>0</v>
      </c>
      <c r="Z371" s="51">
        <v>0</v>
      </c>
      <c r="AA371" s="51">
        <v>0</v>
      </c>
      <c r="AB371" s="51">
        <v>0</v>
      </c>
      <c r="AC371" s="51">
        <v>0</v>
      </c>
      <c r="AD371" s="51">
        <v>0</v>
      </c>
      <c r="AE371" s="51">
        <v>0</v>
      </c>
      <c r="AF371" s="52"/>
    </row>
    <row r="372" spans="1:32" s="50" customFormat="1" ht="12" hidden="1" outlineLevel="2" x14ac:dyDescent="0.2">
      <c r="B372" s="2" t="s">
        <v>260</v>
      </c>
      <c r="C372" s="2" t="s">
        <v>198</v>
      </c>
      <c r="D372" s="2" t="s">
        <v>392</v>
      </c>
      <c r="E372" s="51">
        <f t="shared" si="54"/>
        <v>193157.75</v>
      </c>
      <c r="F372" s="51">
        <v>0</v>
      </c>
      <c r="G372" s="51">
        <v>0</v>
      </c>
      <c r="H372" s="51">
        <v>0</v>
      </c>
      <c r="I372" s="51">
        <v>0</v>
      </c>
      <c r="J372" s="51">
        <v>0</v>
      </c>
      <c r="K372" s="51">
        <v>0</v>
      </c>
      <c r="L372" s="51">
        <v>0</v>
      </c>
      <c r="M372" s="51">
        <v>0</v>
      </c>
      <c r="N372" s="51">
        <v>12004.68</v>
      </c>
      <c r="O372" s="51">
        <v>0</v>
      </c>
      <c r="P372" s="51">
        <v>0</v>
      </c>
      <c r="Q372" s="51">
        <v>0</v>
      </c>
      <c r="R372" s="51">
        <v>0</v>
      </c>
      <c r="S372" s="51">
        <v>0</v>
      </c>
      <c r="T372" s="51">
        <v>0</v>
      </c>
      <c r="U372" s="51">
        <v>0</v>
      </c>
      <c r="V372" s="51">
        <v>0</v>
      </c>
      <c r="W372" s="51">
        <v>0</v>
      </c>
      <c r="X372" s="51">
        <v>0</v>
      </c>
      <c r="Y372" s="51">
        <v>0</v>
      </c>
      <c r="Z372" s="51">
        <v>0</v>
      </c>
      <c r="AA372" s="51">
        <v>0</v>
      </c>
      <c r="AB372" s="51">
        <v>181153.07</v>
      </c>
      <c r="AC372" s="51">
        <v>0</v>
      </c>
      <c r="AD372" s="51">
        <v>0</v>
      </c>
      <c r="AE372" s="51">
        <v>0</v>
      </c>
      <c r="AF372" s="52"/>
    </row>
    <row r="373" spans="1:32" s="50" customFormat="1" ht="12" hidden="1" outlineLevel="2" x14ac:dyDescent="0.2">
      <c r="B373" s="2" t="s">
        <v>260</v>
      </c>
      <c r="C373" s="2" t="s">
        <v>199</v>
      </c>
      <c r="D373" s="2" t="s">
        <v>393</v>
      </c>
      <c r="E373" s="51">
        <f t="shared" si="54"/>
        <v>2371924.9500000002</v>
      </c>
      <c r="F373" s="51">
        <v>0</v>
      </c>
      <c r="G373" s="51">
        <v>0</v>
      </c>
      <c r="H373" s="51">
        <v>0</v>
      </c>
      <c r="I373" s="51">
        <v>0</v>
      </c>
      <c r="J373" s="51">
        <v>0</v>
      </c>
      <c r="K373" s="51">
        <v>0</v>
      </c>
      <c r="L373" s="51">
        <v>0</v>
      </c>
      <c r="M373" s="51">
        <v>0</v>
      </c>
      <c r="N373" s="51">
        <v>0</v>
      </c>
      <c r="O373" s="51">
        <v>0</v>
      </c>
      <c r="P373" s="51">
        <v>0</v>
      </c>
      <c r="Q373" s="51">
        <v>0</v>
      </c>
      <c r="R373" s="51">
        <v>6389.59</v>
      </c>
      <c r="S373" s="51">
        <v>0</v>
      </c>
      <c r="T373" s="51">
        <v>0</v>
      </c>
      <c r="U373" s="51">
        <v>0</v>
      </c>
      <c r="V373" s="51">
        <v>0</v>
      </c>
      <c r="W373" s="51">
        <v>0</v>
      </c>
      <c r="X373" s="51">
        <v>0</v>
      </c>
      <c r="Y373" s="51">
        <v>0</v>
      </c>
      <c r="Z373" s="51">
        <v>0</v>
      </c>
      <c r="AA373" s="51">
        <v>2365535.3600000003</v>
      </c>
      <c r="AB373" s="51">
        <v>0</v>
      </c>
      <c r="AC373" s="51">
        <v>0</v>
      </c>
      <c r="AD373" s="51">
        <v>0</v>
      </c>
      <c r="AE373" s="51">
        <v>0</v>
      </c>
      <c r="AF373" s="52"/>
    </row>
    <row r="374" spans="1:32" s="50" customFormat="1" ht="12" hidden="1" outlineLevel="2" x14ac:dyDescent="0.2">
      <c r="B374" s="2" t="s">
        <v>260</v>
      </c>
      <c r="C374" s="2" t="s">
        <v>200</v>
      </c>
      <c r="D374" s="2" t="s">
        <v>394</v>
      </c>
      <c r="E374" s="51">
        <f t="shared" si="54"/>
        <v>368931.17</v>
      </c>
      <c r="F374" s="51">
        <v>0</v>
      </c>
      <c r="G374" s="51">
        <v>0</v>
      </c>
      <c r="H374" s="51">
        <v>0</v>
      </c>
      <c r="I374" s="51">
        <v>0</v>
      </c>
      <c r="J374" s="51">
        <v>0</v>
      </c>
      <c r="K374" s="51">
        <v>0</v>
      </c>
      <c r="L374" s="51">
        <v>0</v>
      </c>
      <c r="M374" s="51">
        <v>0</v>
      </c>
      <c r="N374" s="51">
        <v>0</v>
      </c>
      <c r="O374" s="51">
        <v>0</v>
      </c>
      <c r="P374" s="51">
        <v>0</v>
      </c>
      <c r="Q374" s="51">
        <v>0</v>
      </c>
      <c r="R374" s="51">
        <v>0</v>
      </c>
      <c r="S374" s="51">
        <v>0</v>
      </c>
      <c r="T374" s="51">
        <v>0</v>
      </c>
      <c r="U374" s="51">
        <v>0</v>
      </c>
      <c r="V374" s="51">
        <v>0</v>
      </c>
      <c r="W374" s="51">
        <v>0</v>
      </c>
      <c r="X374" s="51">
        <v>0</v>
      </c>
      <c r="Y374" s="51">
        <v>0</v>
      </c>
      <c r="Z374" s="51">
        <v>0</v>
      </c>
      <c r="AA374" s="51">
        <v>0</v>
      </c>
      <c r="AB374" s="51">
        <v>0</v>
      </c>
      <c r="AC374" s="51">
        <v>0</v>
      </c>
      <c r="AD374" s="51">
        <v>368931.17</v>
      </c>
      <c r="AE374" s="51">
        <v>0</v>
      </c>
      <c r="AF374" s="52"/>
    </row>
    <row r="375" spans="1:32" ht="15.75" customHeight="1" outlineLevel="1" collapsed="1" x14ac:dyDescent="0.2">
      <c r="A375" s="1">
        <v>53</v>
      </c>
      <c r="B375" s="13" t="s">
        <v>262</v>
      </c>
      <c r="D375" s="28" t="s">
        <v>263</v>
      </c>
      <c r="E375" s="57">
        <f t="shared" ref="E375:AE375" si="55">SUBTOTAL(9,E348:E374)</f>
        <v>95150962.869999975</v>
      </c>
      <c r="F375" s="57">
        <f t="shared" si="55"/>
        <v>1377315.73</v>
      </c>
      <c r="G375" s="57">
        <f t="shared" si="55"/>
        <v>905058.01</v>
      </c>
      <c r="H375" s="57">
        <f t="shared" si="55"/>
        <v>724683.93</v>
      </c>
      <c r="I375" s="57">
        <f t="shared" si="55"/>
        <v>529791.12</v>
      </c>
      <c r="J375" s="57">
        <f t="shared" si="55"/>
        <v>4679494.33</v>
      </c>
      <c r="K375" s="38">
        <f t="shared" si="55"/>
        <v>1405947.6599999997</v>
      </c>
      <c r="L375" s="38">
        <f t="shared" si="55"/>
        <v>13056019.390000001</v>
      </c>
      <c r="M375" s="38">
        <f t="shared" si="55"/>
        <v>1546879.28</v>
      </c>
      <c r="N375" s="38">
        <f t="shared" si="55"/>
        <v>2593375.1700000004</v>
      </c>
      <c r="O375" s="38">
        <f t="shared" si="55"/>
        <v>1034583.45</v>
      </c>
      <c r="P375" s="38">
        <f t="shared" si="55"/>
        <v>7501633.2400000002</v>
      </c>
      <c r="Q375" s="38">
        <f t="shared" si="55"/>
        <v>947131.08</v>
      </c>
      <c r="R375" s="57">
        <f t="shared" si="55"/>
        <v>2386839.7999999998</v>
      </c>
      <c r="S375" s="38">
        <f t="shared" si="55"/>
        <v>128521.46</v>
      </c>
      <c r="T375" s="38">
        <f t="shared" si="55"/>
        <v>13299474.369999997</v>
      </c>
      <c r="U375" s="38">
        <f t="shared" si="55"/>
        <v>15397544.890000001</v>
      </c>
      <c r="V375" s="38">
        <f t="shared" si="55"/>
        <v>621813.32999999996</v>
      </c>
      <c r="W375" s="38">
        <f t="shared" si="55"/>
        <v>8726753.0199999996</v>
      </c>
      <c r="X375" s="38">
        <f t="shared" si="55"/>
        <v>7628809.7200000007</v>
      </c>
      <c r="Y375" s="38">
        <f t="shared" si="55"/>
        <v>1388434.94</v>
      </c>
      <c r="Z375" s="38">
        <f t="shared" si="55"/>
        <v>248765.84</v>
      </c>
      <c r="AA375" s="38">
        <f t="shared" si="55"/>
        <v>2676319.2100000004</v>
      </c>
      <c r="AB375" s="38">
        <f t="shared" ref="AB375" si="56">SUBTOTAL(9,AB348:AB374)</f>
        <v>4085660.57</v>
      </c>
      <c r="AC375" s="38">
        <f t="shared" si="55"/>
        <v>1656725.59</v>
      </c>
      <c r="AD375" s="38">
        <f t="shared" si="55"/>
        <v>374962.38999999996</v>
      </c>
      <c r="AE375" s="38">
        <f t="shared" si="55"/>
        <v>228425.35</v>
      </c>
    </row>
    <row r="376" spans="1:32" s="50" customFormat="1" ht="12" hidden="1" outlineLevel="2" x14ac:dyDescent="0.2">
      <c r="B376" s="2" t="s">
        <v>264</v>
      </c>
      <c r="C376" s="2" t="s">
        <v>208</v>
      </c>
      <c r="D376" s="2" t="s">
        <v>395</v>
      </c>
      <c r="E376" s="51">
        <f t="shared" ref="E376:E381" si="57">SUM(F376:AE376)</f>
        <v>214606.12</v>
      </c>
      <c r="F376" s="51">
        <v>0</v>
      </c>
      <c r="G376" s="51">
        <v>0</v>
      </c>
      <c r="H376" s="51">
        <v>214606.12</v>
      </c>
      <c r="I376" s="51">
        <v>0</v>
      </c>
      <c r="J376" s="51">
        <v>0</v>
      </c>
      <c r="K376" s="51">
        <v>0</v>
      </c>
      <c r="L376" s="51">
        <v>0</v>
      </c>
      <c r="M376" s="51">
        <v>0</v>
      </c>
      <c r="N376" s="51">
        <v>0</v>
      </c>
      <c r="O376" s="51">
        <v>0</v>
      </c>
      <c r="P376" s="51">
        <v>0</v>
      </c>
      <c r="Q376" s="51">
        <v>0</v>
      </c>
      <c r="R376" s="51">
        <v>0</v>
      </c>
      <c r="S376" s="51">
        <v>0</v>
      </c>
      <c r="T376" s="51">
        <v>0</v>
      </c>
      <c r="U376" s="51">
        <v>0</v>
      </c>
      <c r="V376" s="51">
        <v>0</v>
      </c>
      <c r="W376" s="51">
        <v>0</v>
      </c>
      <c r="X376" s="51">
        <v>0</v>
      </c>
      <c r="Y376" s="51">
        <v>0</v>
      </c>
      <c r="Z376" s="51">
        <v>0</v>
      </c>
      <c r="AA376" s="51">
        <v>0</v>
      </c>
      <c r="AB376" s="51">
        <v>0</v>
      </c>
      <c r="AC376" s="51">
        <v>0</v>
      </c>
      <c r="AD376" s="51">
        <v>0</v>
      </c>
      <c r="AE376" s="51">
        <v>0</v>
      </c>
      <c r="AF376" s="52"/>
    </row>
    <row r="377" spans="1:32" s="50" customFormat="1" ht="12" hidden="1" outlineLevel="2" x14ac:dyDescent="0.2">
      <c r="B377" s="2" t="s">
        <v>264</v>
      </c>
      <c r="C377" s="2" t="s">
        <v>209</v>
      </c>
      <c r="D377" s="2" t="s">
        <v>396</v>
      </c>
      <c r="E377" s="51">
        <f t="shared" si="57"/>
        <v>6973565.3000000007</v>
      </c>
      <c r="F377" s="51">
        <v>0</v>
      </c>
      <c r="G377" s="51">
        <v>0</v>
      </c>
      <c r="H377" s="51">
        <v>0</v>
      </c>
      <c r="I377" s="51">
        <v>0</v>
      </c>
      <c r="J377" s="51">
        <v>646289.92999999993</v>
      </c>
      <c r="K377" s="51">
        <v>0</v>
      </c>
      <c r="L377" s="51">
        <v>1622540.5100000002</v>
      </c>
      <c r="M377" s="51">
        <v>0</v>
      </c>
      <c r="N377" s="51">
        <v>0</v>
      </c>
      <c r="O377" s="51">
        <v>0</v>
      </c>
      <c r="P377" s="51">
        <v>0</v>
      </c>
      <c r="Q377" s="51">
        <v>0</v>
      </c>
      <c r="R377" s="51">
        <v>292776.7</v>
      </c>
      <c r="S377" s="51">
        <v>0</v>
      </c>
      <c r="T377" s="51">
        <v>1649330.4999999998</v>
      </c>
      <c r="U377" s="51">
        <v>1989634.87</v>
      </c>
      <c r="V377" s="51">
        <v>0</v>
      </c>
      <c r="W377" s="51">
        <v>224823.53</v>
      </c>
      <c r="X377" s="51">
        <v>0</v>
      </c>
      <c r="Y377" s="51">
        <v>187324.37</v>
      </c>
      <c r="Z377" s="51">
        <v>0</v>
      </c>
      <c r="AA377" s="51">
        <v>360844.89</v>
      </c>
      <c r="AB377" s="51">
        <v>0</v>
      </c>
      <c r="AC377" s="51">
        <v>0</v>
      </c>
      <c r="AD377" s="51">
        <v>0</v>
      </c>
      <c r="AE377" s="51">
        <v>0</v>
      </c>
      <c r="AF377" s="52"/>
    </row>
    <row r="378" spans="1:32" s="50" customFormat="1" ht="12" hidden="1" outlineLevel="2" x14ac:dyDescent="0.2">
      <c r="B378" s="2" t="s">
        <v>264</v>
      </c>
      <c r="C378" s="2" t="s">
        <v>210</v>
      </c>
      <c r="D378" s="2" t="s">
        <v>397</v>
      </c>
      <c r="E378" s="51">
        <f t="shared" si="57"/>
        <v>98191.35</v>
      </c>
      <c r="F378" s="51">
        <v>0</v>
      </c>
      <c r="G378" s="51">
        <v>0</v>
      </c>
      <c r="H378" s="51">
        <v>0</v>
      </c>
      <c r="I378" s="51">
        <v>0</v>
      </c>
      <c r="J378" s="51">
        <v>0</v>
      </c>
      <c r="K378" s="51">
        <v>0</v>
      </c>
      <c r="L378" s="51">
        <v>0</v>
      </c>
      <c r="M378" s="51">
        <v>0</v>
      </c>
      <c r="N378" s="51">
        <v>0</v>
      </c>
      <c r="O378" s="51">
        <v>0</v>
      </c>
      <c r="P378" s="51">
        <v>0</v>
      </c>
      <c r="Q378" s="51">
        <v>0</v>
      </c>
      <c r="R378" s="51">
        <v>0</v>
      </c>
      <c r="S378" s="51">
        <v>0</v>
      </c>
      <c r="T378" s="51">
        <v>0</v>
      </c>
      <c r="U378" s="51">
        <v>0</v>
      </c>
      <c r="V378" s="51">
        <v>0</v>
      </c>
      <c r="W378" s="51">
        <v>0</v>
      </c>
      <c r="X378" s="51">
        <v>0</v>
      </c>
      <c r="Y378" s="51">
        <v>0</v>
      </c>
      <c r="Z378" s="51">
        <v>51188.4</v>
      </c>
      <c r="AA378" s="51">
        <v>0</v>
      </c>
      <c r="AB378" s="51">
        <v>0</v>
      </c>
      <c r="AC378" s="51">
        <v>0</v>
      </c>
      <c r="AD378" s="51">
        <v>0</v>
      </c>
      <c r="AE378" s="51">
        <v>47002.95</v>
      </c>
      <c r="AF378" s="52"/>
    </row>
    <row r="379" spans="1:32" s="50" customFormat="1" ht="12" hidden="1" outlineLevel="2" x14ac:dyDescent="0.2">
      <c r="B379" s="2" t="s">
        <v>264</v>
      </c>
      <c r="C379" s="2" t="s">
        <v>211</v>
      </c>
      <c r="D379" s="2" t="s">
        <v>398</v>
      </c>
      <c r="E379" s="51">
        <f t="shared" si="57"/>
        <v>4968138.0600000005</v>
      </c>
      <c r="F379" s="51">
        <v>0</v>
      </c>
      <c r="G379" s="51">
        <v>0</v>
      </c>
      <c r="H379" s="51">
        <v>0</v>
      </c>
      <c r="I379" s="51">
        <v>123761.11</v>
      </c>
      <c r="J379" s="51">
        <v>0</v>
      </c>
      <c r="K379" s="51">
        <v>234747.28999999998</v>
      </c>
      <c r="L379" s="51">
        <v>354753.45999999996</v>
      </c>
      <c r="M379" s="51">
        <v>260580.48000000001</v>
      </c>
      <c r="N379" s="51">
        <v>0</v>
      </c>
      <c r="O379" s="51">
        <v>161569.41999999998</v>
      </c>
      <c r="P379" s="51">
        <v>1150071.5100000002</v>
      </c>
      <c r="Q379" s="51">
        <v>161022.20000000001</v>
      </c>
      <c r="R379" s="51">
        <v>0</v>
      </c>
      <c r="S379" s="51">
        <v>0</v>
      </c>
      <c r="T379" s="51">
        <v>0</v>
      </c>
      <c r="U379" s="51">
        <v>0</v>
      </c>
      <c r="V379" s="51">
        <v>105784.71999999999</v>
      </c>
      <c r="W379" s="51">
        <v>1181334.6599999999</v>
      </c>
      <c r="X379" s="51">
        <v>1147988.0899999999</v>
      </c>
      <c r="Y379" s="51">
        <v>19866.61</v>
      </c>
      <c r="Z379" s="51">
        <v>0</v>
      </c>
      <c r="AA379" s="51">
        <v>0</v>
      </c>
      <c r="AB379" s="51">
        <v>0</v>
      </c>
      <c r="AC379" s="51">
        <v>0</v>
      </c>
      <c r="AD379" s="51">
        <v>66658.509999999995</v>
      </c>
      <c r="AE379" s="51">
        <v>0</v>
      </c>
      <c r="AF379" s="52"/>
    </row>
    <row r="380" spans="1:32" s="50" customFormat="1" ht="12" hidden="1" outlineLevel="2" x14ac:dyDescent="0.2">
      <c r="B380" s="2"/>
      <c r="C380" s="2" t="s">
        <v>212</v>
      </c>
      <c r="D380" s="2" t="s">
        <v>399</v>
      </c>
      <c r="E380" s="51">
        <f t="shared" si="57"/>
        <v>2029938.3499999999</v>
      </c>
      <c r="F380" s="51">
        <v>245045.62</v>
      </c>
      <c r="G380" s="51">
        <v>193386.46</v>
      </c>
      <c r="H380" s="51">
        <v>0</v>
      </c>
      <c r="I380" s="51">
        <v>0</v>
      </c>
      <c r="J380" s="51">
        <v>0</v>
      </c>
      <c r="K380" s="51">
        <v>0</v>
      </c>
      <c r="L380" s="51">
        <v>0</v>
      </c>
      <c r="M380" s="51">
        <v>0</v>
      </c>
      <c r="N380" s="51">
        <v>561268.6</v>
      </c>
      <c r="O380" s="51">
        <v>0</v>
      </c>
      <c r="P380" s="51">
        <v>0</v>
      </c>
      <c r="Q380" s="51">
        <v>0</v>
      </c>
      <c r="R380" s="51">
        <v>0</v>
      </c>
      <c r="S380" s="51">
        <v>0</v>
      </c>
      <c r="T380" s="51">
        <v>0</v>
      </c>
      <c r="U380" s="51">
        <v>0</v>
      </c>
      <c r="V380" s="51">
        <v>0</v>
      </c>
      <c r="W380" s="51">
        <v>0</v>
      </c>
      <c r="X380" s="51">
        <v>0</v>
      </c>
      <c r="Y380" s="51">
        <v>0</v>
      </c>
      <c r="Z380" s="51">
        <v>0</v>
      </c>
      <c r="AA380" s="51">
        <v>0</v>
      </c>
      <c r="AB380" s="51">
        <v>752793.7</v>
      </c>
      <c r="AC380" s="51">
        <v>277443.97000000003</v>
      </c>
      <c r="AD380" s="51">
        <v>0</v>
      </c>
      <c r="AE380" s="51">
        <v>0</v>
      </c>
      <c r="AF380" s="52"/>
    </row>
    <row r="381" spans="1:32" s="50" customFormat="1" ht="12" hidden="1" outlineLevel="2" x14ac:dyDescent="0.2">
      <c r="B381" s="2" t="s">
        <v>264</v>
      </c>
      <c r="C381" s="2" t="s">
        <v>265</v>
      </c>
      <c r="D381" s="2" t="s">
        <v>415</v>
      </c>
      <c r="E381" s="51">
        <f t="shared" si="57"/>
        <v>21860.65</v>
      </c>
      <c r="F381" s="51">
        <v>0</v>
      </c>
      <c r="G381" s="51">
        <v>0</v>
      </c>
      <c r="H381" s="51">
        <v>0</v>
      </c>
      <c r="I381" s="51">
        <v>0</v>
      </c>
      <c r="J381" s="51">
        <v>0</v>
      </c>
      <c r="K381" s="51">
        <v>0</v>
      </c>
      <c r="L381" s="51">
        <v>0</v>
      </c>
      <c r="M381" s="51">
        <v>0</v>
      </c>
      <c r="N381" s="51">
        <v>0</v>
      </c>
      <c r="O381" s="51">
        <v>0</v>
      </c>
      <c r="P381" s="51">
        <v>0</v>
      </c>
      <c r="Q381" s="51">
        <v>0</v>
      </c>
      <c r="R381" s="51">
        <v>0</v>
      </c>
      <c r="S381" s="51">
        <v>21860.65</v>
      </c>
      <c r="T381" s="51">
        <v>0</v>
      </c>
      <c r="U381" s="51">
        <v>0</v>
      </c>
      <c r="V381" s="51">
        <v>0</v>
      </c>
      <c r="W381" s="51">
        <v>0</v>
      </c>
      <c r="X381" s="51">
        <v>0</v>
      </c>
      <c r="Y381" s="51">
        <v>0</v>
      </c>
      <c r="Z381" s="51">
        <v>0</v>
      </c>
      <c r="AA381" s="51">
        <v>0</v>
      </c>
      <c r="AB381" s="51">
        <v>0</v>
      </c>
      <c r="AC381" s="51">
        <v>0</v>
      </c>
      <c r="AD381" s="51">
        <v>0</v>
      </c>
      <c r="AE381" s="51">
        <v>0</v>
      </c>
      <c r="AF381" s="52"/>
    </row>
    <row r="382" spans="1:32" ht="15.75" customHeight="1" outlineLevel="1" collapsed="1" x14ac:dyDescent="0.2">
      <c r="A382" s="1">
        <v>54</v>
      </c>
      <c r="B382" s="13" t="s">
        <v>266</v>
      </c>
      <c r="D382" s="28" t="s">
        <v>267</v>
      </c>
      <c r="E382" s="57">
        <f t="shared" ref="E382:AE382" si="58">SUBTOTAL(9,E376:E381)</f>
        <v>14306299.830000002</v>
      </c>
      <c r="F382" s="57">
        <f t="shared" si="58"/>
        <v>245045.62</v>
      </c>
      <c r="G382" s="57">
        <f t="shared" si="58"/>
        <v>193386.46</v>
      </c>
      <c r="H382" s="57">
        <f t="shared" si="58"/>
        <v>214606.12</v>
      </c>
      <c r="I382" s="57">
        <f t="shared" si="58"/>
        <v>123761.11</v>
      </c>
      <c r="J382" s="57">
        <f t="shared" si="58"/>
        <v>646289.92999999993</v>
      </c>
      <c r="K382" s="38">
        <f t="shared" si="58"/>
        <v>234747.28999999998</v>
      </c>
      <c r="L382" s="38">
        <f t="shared" si="58"/>
        <v>1977293.9700000002</v>
      </c>
      <c r="M382" s="38">
        <f t="shared" si="58"/>
        <v>260580.48000000001</v>
      </c>
      <c r="N382" s="38">
        <f t="shared" si="58"/>
        <v>561268.6</v>
      </c>
      <c r="O382" s="38">
        <f t="shared" si="58"/>
        <v>161569.41999999998</v>
      </c>
      <c r="P382" s="38">
        <f t="shared" si="58"/>
        <v>1150071.5100000002</v>
      </c>
      <c r="Q382" s="38">
        <f t="shared" si="58"/>
        <v>161022.20000000001</v>
      </c>
      <c r="R382" s="57">
        <f t="shared" si="58"/>
        <v>292776.7</v>
      </c>
      <c r="S382" s="38">
        <f t="shared" si="58"/>
        <v>21860.65</v>
      </c>
      <c r="T382" s="38">
        <f t="shared" si="58"/>
        <v>1649330.4999999998</v>
      </c>
      <c r="U382" s="38">
        <f t="shared" si="58"/>
        <v>1989634.87</v>
      </c>
      <c r="V382" s="38">
        <f t="shared" si="58"/>
        <v>105784.71999999999</v>
      </c>
      <c r="W382" s="38">
        <f t="shared" si="58"/>
        <v>1406158.19</v>
      </c>
      <c r="X382" s="38">
        <f t="shared" si="58"/>
        <v>1147988.0899999999</v>
      </c>
      <c r="Y382" s="38">
        <f t="shared" si="58"/>
        <v>207190.97999999998</v>
      </c>
      <c r="Z382" s="38">
        <f t="shared" si="58"/>
        <v>51188.4</v>
      </c>
      <c r="AA382" s="38">
        <f t="shared" si="58"/>
        <v>360844.89</v>
      </c>
      <c r="AB382" s="38">
        <f t="shared" ref="AB382" si="59">SUBTOTAL(9,AB376:AB381)</f>
        <v>752793.7</v>
      </c>
      <c r="AC382" s="38">
        <f t="shared" si="58"/>
        <v>277443.97000000003</v>
      </c>
      <c r="AD382" s="38">
        <f t="shared" si="58"/>
        <v>66658.509999999995</v>
      </c>
      <c r="AE382" s="38">
        <f t="shared" si="58"/>
        <v>47002.95</v>
      </c>
    </row>
    <row r="383" spans="1:32" s="50" customFormat="1" ht="12" hidden="1" outlineLevel="2" x14ac:dyDescent="0.2">
      <c r="B383" s="2" t="s">
        <v>268</v>
      </c>
      <c r="C383" s="2" t="s">
        <v>220</v>
      </c>
      <c r="D383" s="2" t="s">
        <v>400</v>
      </c>
      <c r="E383" s="51">
        <f>SUM(F383:AE383)</f>
        <v>1491215.7200000002</v>
      </c>
      <c r="F383" s="51">
        <v>18710.84</v>
      </c>
      <c r="G383" s="51">
        <v>14767.19</v>
      </c>
      <c r="H383" s="51">
        <v>12678.53</v>
      </c>
      <c r="I383" s="51">
        <v>12083.140000000001</v>
      </c>
      <c r="J383" s="51">
        <v>76681.38</v>
      </c>
      <c r="K383" s="51">
        <v>22918.489999999998</v>
      </c>
      <c r="L383" s="51">
        <v>227113.75000000003</v>
      </c>
      <c r="M383" s="51">
        <v>25440.74</v>
      </c>
      <c r="N383" s="51">
        <v>42858.64</v>
      </c>
      <c r="O383" s="51">
        <v>15774.52</v>
      </c>
      <c r="P383" s="51">
        <v>112346.41</v>
      </c>
      <c r="Q383" s="51">
        <v>15720.57</v>
      </c>
      <c r="R383" s="51">
        <v>34751.4</v>
      </c>
      <c r="S383" s="51">
        <v>2117.2199999999998</v>
      </c>
      <c r="T383" s="51">
        <v>195670.62</v>
      </c>
      <c r="U383" s="51">
        <v>236114.23</v>
      </c>
      <c r="V383" s="51">
        <v>10328.359999999999</v>
      </c>
      <c r="W383" s="51">
        <v>142019.63</v>
      </c>
      <c r="X383" s="51">
        <v>111942.09</v>
      </c>
      <c r="Y383" s="51">
        <v>24161.4</v>
      </c>
      <c r="Z383" s="51">
        <v>4710.3599999999997</v>
      </c>
      <c r="AA383" s="51">
        <v>42803.81</v>
      </c>
      <c r="AB383" s="51">
        <v>57480.93</v>
      </c>
      <c r="AC383" s="51">
        <v>21188.250000000004</v>
      </c>
      <c r="AD383" s="51">
        <v>6508</v>
      </c>
      <c r="AE383" s="51">
        <v>4325.22</v>
      </c>
      <c r="AF383" s="52"/>
    </row>
    <row r="384" spans="1:32" s="50" customFormat="1" ht="12" hidden="1" outlineLevel="2" x14ac:dyDescent="0.2">
      <c r="B384" s="2" t="s">
        <v>268</v>
      </c>
      <c r="C384" s="2" t="s">
        <v>221</v>
      </c>
      <c r="D384" s="2" t="s">
        <v>401</v>
      </c>
      <c r="E384" s="51">
        <f>SUM(F384:AE384)</f>
        <v>107547.66</v>
      </c>
      <c r="F384" s="51">
        <v>3208.4900000000002</v>
      </c>
      <c r="G384" s="51">
        <v>2531.79</v>
      </c>
      <c r="H384" s="51">
        <v>2175.2399999999998</v>
      </c>
      <c r="I384" s="51">
        <v>2071.54</v>
      </c>
      <c r="J384" s="51">
        <v>0</v>
      </c>
      <c r="K384" s="51">
        <v>616.55999999999995</v>
      </c>
      <c r="L384" s="51">
        <v>26474.890000000003</v>
      </c>
      <c r="M384" s="51">
        <v>0</v>
      </c>
      <c r="N384" s="51">
        <v>7347.7699999999986</v>
      </c>
      <c r="O384" s="51">
        <v>1315.2</v>
      </c>
      <c r="P384" s="51">
        <v>11498.24</v>
      </c>
      <c r="Q384" s="51">
        <v>0</v>
      </c>
      <c r="R384" s="51">
        <v>0</v>
      </c>
      <c r="S384" s="51">
        <v>362.98</v>
      </c>
      <c r="T384" s="51">
        <v>0</v>
      </c>
      <c r="U384" s="51">
        <v>0</v>
      </c>
      <c r="V384" s="51">
        <v>0</v>
      </c>
      <c r="W384" s="51">
        <v>18439.739999999998</v>
      </c>
      <c r="X384" s="51">
        <v>13628.33</v>
      </c>
      <c r="Y384" s="51">
        <v>2838.84</v>
      </c>
      <c r="Z384" s="51">
        <v>807.58</v>
      </c>
      <c r="AA384" s="51">
        <v>0</v>
      </c>
      <c r="AB384" s="51">
        <v>9857.17</v>
      </c>
      <c r="AC384" s="51">
        <v>3631.75</v>
      </c>
      <c r="AD384" s="51">
        <v>0</v>
      </c>
      <c r="AE384" s="51">
        <v>741.55</v>
      </c>
      <c r="AF384" s="52"/>
    </row>
    <row r="385" spans="1:32" s="50" customFormat="1" ht="12" hidden="1" outlineLevel="2" x14ac:dyDescent="0.2">
      <c r="B385" s="2" t="s">
        <v>268</v>
      </c>
      <c r="C385" s="2" t="s">
        <v>222</v>
      </c>
      <c r="D385" s="2" t="s">
        <v>402</v>
      </c>
      <c r="E385" s="51">
        <f>SUM(F385:AE385)</f>
        <v>500635.87000000011</v>
      </c>
      <c r="F385" s="51">
        <v>7359.81</v>
      </c>
      <c r="G385" s="51">
        <v>5808.71</v>
      </c>
      <c r="H385" s="51">
        <v>4996.1100000000006</v>
      </c>
      <c r="I385" s="51">
        <v>4752.87</v>
      </c>
      <c r="J385" s="51">
        <v>30158.26</v>
      </c>
      <c r="K385" s="51">
        <v>9033.0600000000013</v>
      </c>
      <c r="L385" s="51">
        <v>89341.3</v>
      </c>
      <c r="M385" s="51">
        <v>10007.349999999999</v>
      </c>
      <c r="N385" s="51">
        <v>16858.7</v>
      </c>
      <c r="O385" s="51">
        <v>3187.6899999999996</v>
      </c>
      <c r="P385" s="51">
        <v>17820.59</v>
      </c>
      <c r="Q385" s="51">
        <v>6184.0499999999993</v>
      </c>
      <c r="R385" s="51">
        <v>35.01</v>
      </c>
      <c r="S385" s="51">
        <v>832.82</v>
      </c>
      <c r="T385" s="51">
        <v>66640.77</v>
      </c>
      <c r="U385" s="51">
        <v>92850.07</v>
      </c>
      <c r="V385" s="51">
        <v>4062.3799999999997</v>
      </c>
      <c r="W385" s="51">
        <v>55869.599999999999</v>
      </c>
      <c r="X385" s="51">
        <v>13213.349999999999</v>
      </c>
      <c r="Y385" s="51">
        <v>9505.42</v>
      </c>
      <c r="Z385" s="51">
        <v>1852.84</v>
      </c>
      <c r="AA385" s="51">
        <v>15058.9</v>
      </c>
      <c r="AB385" s="51">
        <v>22609.34</v>
      </c>
      <c r="AC385" s="51">
        <v>8335.58</v>
      </c>
      <c r="AD385" s="51">
        <v>2559.96</v>
      </c>
      <c r="AE385" s="51">
        <v>1701.33</v>
      </c>
      <c r="AF385" s="52"/>
    </row>
    <row r="386" spans="1:32" s="50" customFormat="1" ht="12" hidden="1" outlineLevel="2" x14ac:dyDescent="0.2">
      <c r="B386" s="2" t="s">
        <v>268</v>
      </c>
      <c r="C386" s="2" t="s">
        <v>223</v>
      </c>
      <c r="D386" s="2" t="s">
        <v>403</v>
      </c>
      <c r="E386" s="51">
        <f>SUM(F386:AE386)</f>
        <v>329038.54999999993</v>
      </c>
      <c r="F386" s="51">
        <v>5910.82</v>
      </c>
      <c r="G386" s="51">
        <v>4664.09</v>
      </c>
      <c r="H386" s="51">
        <v>0</v>
      </c>
      <c r="I386" s="51">
        <v>3816.42</v>
      </c>
      <c r="J386" s="51">
        <v>24214.639999999996</v>
      </c>
      <c r="K386" s="51">
        <v>1126.96</v>
      </c>
      <c r="L386" s="51">
        <v>63234.989999999991</v>
      </c>
      <c r="M386" s="51">
        <v>0</v>
      </c>
      <c r="N386" s="51">
        <v>13536.36</v>
      </c>
      <c r="O386" s="51">
        <v>0</v>
      </c>
      <c r="P386" s="51">
        <v>0</v>
      </c>
      <c r="Q386" s="51">
        <v>0</v>
      </c>
      <c r="R386" s="51">
        <v>35.01</v>
      </c>
      <c r="S386" s="51">
        <v>668.7</v>
      </c>
      <c r="T386" s="51">
        <v>53515.27</v>
      </c>
      <c r="U386" s="51">
        <v>74575.59</v>
      </c>
      <c r="V386" s="51">
        <v>0</v>
      </c>
      <c r="W386" s="51">
        <v>33966.21</v>
      </c>
      <c r="X386" s="51">
        <v>321.79000000000002</v>
      </c>
      <c r="Y386" s="51">
        <v>7632.0700000000006</v>
      </c>
      <c r="Z386" s="51">
        <v>1487.73</v>
      </c>
      <c r="AA386" s="51">
        <v>12093.970000000001</v>
      </c>
      <c r="AB386" s="51">
        <v>18154.8</v>
      </c>
      <c r="AC386" s="51">
        <v>6693.17</v>
      </c>
      <c r="AD386" s="51">
        <v>2023.86</v>
      </c>
      <c r="AE386" s="51">
        <v>1366.1</v>
      </c>
      <c r="AF386" s="52"/>
    </row>
    <row r="387" spans="1:32" s="50" customFormat="1" ht="12" hidden="1" outlineLevel="2" x14ac:dyDescent="0.2">
      <c r="B387" s="2" t="s">
        <v>268</v>
      </c>
      <c r="C387" s="2" t="s">
        <v>224</v>
      </c>
      <c r="D387" s="2" t="s">
        <v>404</v>
      </c>
      <c r="E387" s="51">
        <f>SUM(F387:AE387)</f>
        <v>111871.26</v>
      </c>
      <c r="F387" s="51">
        <v>1928.6699999999998</v>
      </c>
      <c r="G387" s="51">
        <v>1522.64</v>
      </c>
      <c r="H387" s="51">
        <v>1309.6600000000001</v>
      </c>
      <c r="I387" s="51">
        <v>1245.8900000000001</v>
      </c>
      <c r="J387" s="51">
        <v>7904.119999999999</v>
      </c>
      <c r="K387" s="51">
        <v>2366.81</v>
      </c>
      <c r="L387" s="51">
        <v>8293.84</v>
      </c>
      <c r="M387" s="51">
        <v>2623.2799999999997</v>
      </c>
      <c r="N387" s="51">
        <v>4419.38</v>
      </c>
      <c r="O387" s="51">
        <v>835.56</v>
      </c>
      <c r="P387" s="51">
        <v>4635.38</v>
      </c>
      <c r="Q387" s="51">
        <v>1621.01</v>
      </c>
      <c r="R387" s="51">
        <v>17.510000000000002</v>
      </c>
      <c r="S387" s="51">
        <v>218.3</v>
      </c>
      <c r="T387" s="51">
        <v>17469.14</v>
      </c>
      <c r="U387" s="51">
        <v>24343.49</v>
      </c>
      <c r="V387" s="51">
        <v>1064.96</v>
      </c>
      <c r="W387" s="51">
        <v>11894.25</v>
      </c>
      <c r="X387" s="51">
        <v>3508.1799999999994</v>
      </c>
      <c r="Y387" s="51">
        <v>984.3</v>
      </c>
      <c r="Z387" s="51">
        <v>485.68</v>
      </c>
      <c r="AA387" s="51">
        <v>3947.75</v>
      </c>
      <c r="AB387" s="51">
        <v>5929.2900000000009</v>
      </c>
      <c r="AC387" s="51">
        <v>2185.16</v>
      </c>
      <c r="AD387" s="51">
        <v>671.04</v>
      </c>
      <c r="AE387" s="51">
        <v>445.97</v>
      </c>
      <c r="AF387" s="52"/>
    </row>
    <row r="388" spans="1:32" ht="15.75" customHeight="1" outlineLevel="1" collapsed="1" x14ac:dyDescent="0.2">
      <c r="A388" s="1">
        <v>55</v>
      </c>
      <c r="B388" s="13" t="s">
        <v>269</v>
      </c>
      <c r="D388" s="28" t="s">
        <v>270</v>
      </c>
      <c r="E388" s="57">
        <f t="shared" ref="E388:AE388" si="60">SUBTOTAL(9,E383:E387)</f>
        <v>2540309.0599999996</v>
      </c>
      <c r="F388" s="57">
        <f t="shared" si="60"/>
        <v>37118.630000000005</v>
      </c>
      <c r="G388" s="57">
        <f t="shared" si="60"/>
        <v>29294.42</v>
      </c>
      <c r="H388" s="57">
        <f t="shared" si="60"/>
        <v>21159.54</v>
      </c>
      <c r="I388" s="57">
        <f t="shared" si="60"/>
        <v>23969.86</v>
      </c>
      <c r="J388" s="57">
        <f t="shared" si="60"/>
        <v>138958.39999999999</v>
      </c>
      <c r="K388" s="38">
        <f t="shared" si="60"/>
        <v>36061.879999999997</v>
      </c>
      <c r="L388" s="38">
        <f t="shared" si="60"/>
        <v>414458.77000000008</v>
      </c>
      <c r="M388" s="38">
        <f t="shared" si="60"/>
        <v>38071.369999999995</v>
      </c>
      <c r="N388" s="38">
        <f t="shared" si="60"/>
        <v>85020.85</v>
      </c>
      <c r="O388" s="38">
        <f t="shared" si="60"/>
        <v>21112.97</v>
      </c>
      <c r="P388" s="38">
        <f t="shared" si="60"/>
        <v>146300.62000000002</v>
      </c>
      <c r="Q388" s="38">
        <f t="shared" si="60"/>
        <v>23525.629999999997</v>
      </c>
      <c r="R388" s="57">
        <f t="shared" si="60"/>
        <v>34838.930000000008</v>
      </c>
      <c r="S388" s="38">
        <f t="shared" si="60"/>
        <v>4200.0200000000004</v>
      </c>
      <c r="T388" s="38">
        <f t="shared" si="60"/>
        <v>333295.80000000005</v>
      </c>
      <c r="U388" s="38">
        <f t="shared" si="60"/>
        <v>427883.38</v>
      </c>
      <c r="V388" s="38">
        <f t="shared" si="60"/>
        <v>15455.699999999997</v>
      </c>
      <c r="W388" s="38">
        <f t="shared" si="60"/>
        <v>262189.43</v>
      </c>
      <c r="X388" s="38">
        <f t="shared" si="60"/>
        <v>142613.74</v>
      </c>
      <c r="Y388" s="38">
        <f t="shared" si="60"/>
        <v>45122.030000000006</v>
      </c>
      <c r="Z388" s="38">
        <f t="shared" si="60"/>
        <v>9344.19</v>
      </c>
      <c r="AA388" s="38">
        <f t="shared" si="60"/>
        <v>73904.429999999993</v>
      </c>
      <c r="AB388" s="38">
        <f t="shared" ref="AB388" si="61">SUBTOTAL(9,AB383:AB387)</f>
        <v>114031.53</v>
      </c>
      <c r="AC388" s="38">
        <f t="shared" si="60"/>
        <v>42033.91</v>
      </c>
      <c r="AD388" s="38">
        <f t="shared" si="60"/>
        <v>11762.86</v>
      </c>
      <c r="AE388" s="38">
        <f t="shared" si="60"/>
        <v>8580.17</v>
      </c>
    </row>
    <row r="389" spans="1:32" s="50" customFormat="1" ht="12" hidden="1" outlineLevel="2" x14ac:dyDescent="0.2">
      <c r="B389" s="2"/>
      <c r="C389" s="2" t="s">
        <v>232</v>
      </c>
      <c r="D389" s="2" t="s">
        <v>405</v>
      </c>
      <c r="E389" s="51">
        <f>SUM(F389:AE389)</f>
        <v>65804390.930000007</v>
      </c>
      <c r="F389" s="51">
        <v>825732.41000000015</v>
      </c>
      <c r="G389" s="51">
        <v>651674.19999999995</v>
      </c>
      <c r="H389" s="51">
        <v>559495.93000000005</v>
      </c>
      <c r="I389" s="51">
        <v>533228.6</v>
      </c>
      <c r="J389" s="51">
        <v>3383904.42</v>
      </c>
      <c r="K389" s="51">
        <v>1011200.6200000001</v>
      </c>
      <c r="L389" s="51">
        <v>10022566.520000001</v>
      </c>
      <c r="M389" s="51">
        <v>1122699.57</v>
      </c>
      <c r="N389" s="51">
        <v>1891357.2300000002</v>
      </c>
      <c r="O389" s="51">
        <v>696128.05</v>
      </c>
      <c r="P389" s="51">
        <v>4957603.71</v>
      </c>
      <c r="Q389" s="51">
        <v>693744.34000000008</v>
      </c>
      <c r="R389" s="51">
        <v>1533327.91</v>
      </c>
      <c r="S389" s="51">
        <v>93432.72</v>
      </c>
      <c r="T389" s="51">
        <v>8634948.5700000003</v>
      </c>
      <c r="U389" s="51">
        <v>10418806.99</v>
      </c>
      <c r="V389" s="51">
        <v>455782.54999999993</v>
      </c>
      <c r="W389" s="51">
        <v>6267108.7199999997</v>
      </c>
      <c r="X389" s="51">
        <v>4938869.0900000008</v>
      </c>
      <c r="Y389" s="51">
        <v>1066239.6099999999</v>
      </c>
      <c r="Z389" s="51">
        <v>207867.77</v>
      </c>
      <c r="AA389" s="51">
        <v>1888970.0800000003</v>
      </c>
      <c r="AB389" s="51">
        <v>2536647.13</v>
      </c>
      <c r="AC389" s="51">
        <v>934985.99</v>
      </c>
      <c r="AD389" s="51">
        <v>287196.71999999997</v>
      </c>
      <c r="AE389" s="51">
        <v>190871.48</v>
      </c>
      <c r="AF389" s="52"/>
    </row>
    <row r="390" spans="1:32" ht="25.5" customHeight="1" outlineLevel="1" collapsed="1" x14ac:dyDescent="0.2">
      <c r="A390" s="1">
        <v>56</v>
      </c>
      <c r="B390" s="13" t="s">
        <v>233</v>
      </c>
      <c r="D390" s="78" t="s">
        <v>418</v>
      </c>
      <c r="E390" s="79">
        <f>SUBTOTAL(9,E389:E389)</f>
        <v>65804390.930000007</v>
      </c>
      <c r="F390" s="79">
        <f t="shared" ref="F390:AE390" si="62">SUBTOTAL(9,F389:F389)</f>
        <v>825732.41000000015</v>
      </c>
      <c r="G390" s="79">
        <f t="shared" si="62"/>
        <v>651674.19999999995</v>
      </c>
      <c r="H390" s="79">
        <f t="shared" si="62"/>
        <v>559495.93000000005</v>
      </c>
      <c r="I390" s="79">
        <f t="shared" si="62"/>
        <v>533228.6</v>
      </c>
      <c r="J390" s="79">
        <f t="shared" si="62"/>
        <v>3383904.42</v>
      </c>
      <c r="K390" s="79">
        <f t="shared" si="62"/>
        <v>1011200.6200000001</v>
      </c>
      <c r="L390" s="79">
        <f t="shared" si="62"/>
        <v>10022566.520000001</v>
      </c>
      <c r="M390" s="79">
        <f t="shared" si="62"/>
        <v>1122699.57</v>
      </c>
      <c r="N390" s="79">
        <f t="shared" si="62"/>
        <v>1891357.2300000002</v>
      </c>
      <c r="O390" s="79">
        <f t="shared" si="62"/>
        <v>696128.05</v>
      </c>
      <c r="P390" s="79">
        <f t="shared" si="62"/>
        <v>4957603.71</v>
      </c>
      <c r="Q390" s="79">
        <f t="shared" si="62"/>
        <v>693744.34000000008</v>
      </c>
      <c r="R390" s="79">
        <f t="shared" si="62"/>
        <v>1533327.91</v>
      </c>
      <c r="S390" s="79">
        <f t="shared" si="62"/>
        <v>93432.72</v>
      </c>
      <c r="T390" s="79">
        <f t="shared" si="62"/>
        <v>8634948.5700000003</v>
      </c>
      <c r="U390" s="79">
        <f t="shared" si="62"/>
        <v>10418806.99</v>
      </c>
      <c r="V390" s="79">
        <f t="shared" si="62"/>
        <v>455782.54999999993</v>
      </c>
      <c r="W390" s="79">
        <f t="shared" si="62"/>
        <v>6267108.7199999997</v>
      </c>
      <c r="X390" s="79">
        <f t="shared" si="62"/>
        <v>4938869.0900000008</v>
      </c>
      <c r="Y390" s="79">
        <f t="shared" si="62"/>
        <v>1066239.6099999999</v>
      </c>
      <c r="Z390" s="79">
        <f t="shared" si="62"/>
        <v>207867.77</v>
      </c>
      <c r="AA390" s="79">
        <f t="shared" si="62"/>
        <v>1888970.0800000003</v>
      </c>
      <c r="AB390" s="79">
        <f t="shared" ref="AB390" si="63">SUBTOTAL(9,AB389:AB389)</f>
        <v>2536647.13</v>
      </c>
      <c r="AC390" s="79">
        <f t="shared" si="62"/>
        <v>934985.99</v>
      </c>
      <c r="AD390" s="79">
        <f t="shared" si="62"/>
        <v>287196.71999999997</v>
      </c>
      <c r="AE390" s="79">
        <f t="shared" si="62"/>
        <v>190871.48</v>
      </c>
    </row>
    <row r="391" spans="1:32" s="50" customFormat="1" ht="12.75" hidden="1" customHeight="1" outlineLevel="2" x14ac:dyDescent="0.2">
      <c r="B391" s="2" t="s">
        <v>271</v>
      </c>
      <c r="C391" s="2" t="s">
        <v>175</v>
      </c>
      <c r="D391" s="2" t="s">
        <v>369</v>
      </c>
      <c r="E391" s="51">
        <f t="shared" ref="E391:E417" si="64">SUM(F391:AE391)</f>
        <v>705260.57000000007</v>
      </c>
      <c r="F391" s="51">
        <v>353057.75</v>
      </c>
      <c r="G391" s="51">
        <v>0</v>
      </c>
      <c r="H391" s="51">
        <v>0</v>
      </c>
      <c r="I391" s="51">
        <v>0</v>
      </c>
      <c r="J391" s="51">
        <v>0</v>
      </c>
      <c r="K391" s="51">
        <v>0</v>
      </c>
      <c r="L391" s="51">
        <v>0</v>
      </c>
      <c r="M391" s="51">
        <v>0</v>
      </c>
      <c r="N391" s="51">
        <v>0</v>
      </c>
      <c r="O391" s="51">
        <v>0</v>
      </c>
      <c r="P391" s="51">
        <v>0</v>
      </c>
      <c r="Q391" s="51">
        <v>0</v>
      </c>
      <c r="R391" s="51">
        <v>0</v>
      </c>
      <c r="S391" s="51">
        <v>0</v>
      </c>
      <c r="T391" s="51">
        <v>0</v>
      </c>
      <c r="U391" s="51">
        <v>0</v>
      </c>
      <c r="V391" s="51">
        <v>0</v>
      </c>
      <c r="W391" s="51">
        <v>0</v>
      </c>
      <c r="X391" s="51">
        <v>0</v>
      </c>
      <c r="Y391" s="51">
        <v>0</v>
      </c>
      <c r="Z391" s="51">
        <v>0</v>
      </c>
      <c r="AA391" s="51">
        <v>0</v>
      </c>
      <c r="AB391" s="51">
        <v>352202.82</v>
      </c>
      <c r="AC391" s="51">
        <v>0</v>
      </c>
      <c r="AD391" s="51">
        <v>0</v>
      </c>
      <c r="AE391" s="51">
        <v>0</v>
      </c>
      <c r="AF391" s="52"/>
    </row>
    <row r="392" spans="1:32" s="50" customFormat="1" ht="12.75" hidden="1" customHeight="1" outlineLevel="2" x14ac:dyDescent="0.2">
      <c r="B392" s="2" t="s">
        <v>271</v>
      </c>
      <c r="C392" s="2" t="s">
        <v>176</v>
      </c>
      <c r="D392" s="2" t="s">
        <v>370</v>
      </c>
      <c r="E392" s="51">
        <f t="shared" si="64"/>
        <v>147271.92000000001</v>
      </c>
      <c r="F392" s="51">
        <v>0</v>
      </c>
      <c r="G392" s="51">
        <v>0</v>
      </c>
      <c r="H392" s="51">
        <v>0</v>
      </c>
      <c r="I392" s="51">
        <v>0</v>
      </c>
      <c r="J392" s="51">
        <v>0</v>
      </c>
      <c r="K392" s="51">
        <v>0</v>
      </c>
      <c r="L392" s="51">
        <v>0</v>
      </c>
      <c r="M392" s="51">
        <v>0</v>
      </c>
      <c r="N392" s="51">
        <v>0</v>
      </c>
      <c r="O392" s="51">
        <v>0</v>
      </c>
      <c r="P392" s="51">
        <v>0</v>
      </c>
      <c r="Q392" s="51">
        <v>0</v>
      </c>
      <c r="R392" s="51">
        <v>0</v>
      </c>
      <c r="S392" s="51">
        <v>0</v>
      </c>
      <c r="T392" s="51">
        <v>0</v>
      </c>
      <c r="U392" s="51">
        <v>147271.92000000001</v>
      </c>
      <c r="V392" s="51">
        <v>0</v>
      </c>
      <c r="W392" s="51">
        <v>0</v>
      </c>
      <c r="X392" s="51">
        <v>0</v>
      </c>
      <c r="Y392" s="51">
        <v>0</v>
      </c>
      <c r="Z392" s="51">
        <v>0</v>
      </c>
      <c r="AA392" s="51">
        <v>0</v>
      </c>
      <c r="AB392" s="51">
        <v>0</v>
      </c>
      <c r="AC392" s="51">
        <v>0</v>
      </c>
      <c r="AD392" s="51">
        <v>0</v>
      </c>
      <c r="AE392" s="51">
        <v>0</v>
      </c>
      <c r="AF392" s="52"/>
    </row>
    <row r="393" spans="1:32" s="50" customFormat="1" ht="12.75" hidden="1" customHeight="1" outlineLevel="2" x14ac:dyDescent="0.2">
      <c r="B393" s="2" t="s">
        <v>271</v>
      </c>
      <c r="C393" s="2" t="s">
        <v>177</v>
      </c>
      <c r="D393" s="2" t="s">
        <v>371</v>
      </c>
      <c r="E393" s="51">
        <f t="shared" si="64"/>
        <v>644479.54</v>
      </c>
      <c r="F393" s="51">
        <v>0</v>
      </c>
      <c r="G393" s="51">
        <v>0</v>
      </c>
      <c r="H393" s="51">
        <v>0</v>
      </c>
      <c r="I393" s="51">
        <v>0</v>
      </c>
      <c r="J393" s="51">
        <v>0</v>
      </c>
      <c r="K393" s="51">
        <v>0</v>
      </c>
      <c r="L393" s="51">
        <v>0</v>
      </c>
      <c r="M393" s="51">
        <v>0</v>
      </c>
      <c r="N393" s="51">
        <v>0</v>
      </c>
      <c r="O393" s="51">
        <v>0</v>
      </c>
      <c r="P393" s="51">
        <v>0</v>
      </c>
      <c r="Q393" s="51">
        <v>0</v>
      </c>
      <c r="R393" s="51">
        <v>0</v>
      </c>
      <c r="S393" s="51">
        <v>0</v>
      </c>
      <c r="T393" s="51">
        <v>0</v>
      </c>
      <c r="U393" s="51">
        <v>644479.54</v>
      </c>
      <c r="V393" s="51">
        <v>0</v>
      </c>
      <c r="W393" s="51">
        <v>0</v>
      </c>
      <c r="X393" s="51">
        <v>0</v>
      </c>
      <c r="Y393" s="51">
        <v>0</v>
      </c>
      <c r="Z393" s="51">
        <v>0</v>
      </c>
      <c r="AA393" s="51">
        <v>0</v>
      </c>
      <c r="AB393" s="51">
        <v>0</v>
      </c>
      <c r="AC393" s="51">
        <v>0</v>
      </c>
      <c r="AD393" s="51">
        <v>0</v>
      </c>
      <c r="AE393" s="51">
        <v>0</v>
      </c>
      <c r="AF393" s="52"/>
    </row>
    <row r="394" spans="1:32" s="50" customFormat="1" ht="12.75" hidden="1" customHeight="1" outlineLevel="2" x14ac:dyDescent="0.2">
      <c r="B394" s="2" t="s">
        <v>271</v>
      </c>
      <c r="C394" s="2" t="s">
        <v>178</v>
      </c>
      <c r="D394" s="2" t="s">
        <v>372</v>
      </c>
      <c r="E394" s="51">
        <f t="shared" si="64"/>
        <v>6078133.75</v>
      </c>
      <c r="F394" s="51">
        <v>0</v>
      </c>
      <c r="G394" s="51">
        <v>0</v>
      </c>
      <c r="H394" s="51">
        <v>0</v>
      </c>
      <c r="I394" s="51">
        <v>0</v>
      </c>
      <c r="J394" s="51">
        <v>0</v>
      </c>
      <c r="K394" s="51">
        <v>0</v>
      </c>
      <c r="L394" s="51">
        <v>202680.29</v>
      </c>
      <c r="M394" s="51">
        <v>0</v>
      </c>
      <c r="N394" s="51">
        <v>0</v>
      </c>
      <c r="O394" s="51">
        <v>0</v>
      </c>
      <c r="P394" s="51">
        <v>0</v>
      </c>
      <c r="Q394" s="51">
        <v>0</v>
      </c>
      <c r="R394" s="51">
        <v>0</v>
      </c>
      <c r="S394" s="51">
        <v>0</v>
      </c>
      <c r="T394" s="51">
        <v>3447676.89</v>
      </c>
      <c r="U394" s="51">
        <v>2319993.48</v>
      </c>
      <c r="V394" s="51">
        <v>0</v>
      </c>
      <c r="W394" s="51">
        <v>0</v>
      </c>
      <c r="X394" s="51">
        <v>0</v>
      </c>
      <c r="Y394" s="51">
        <v>107783.09</v>
      </c>
      <c r="Z394" s="51">
        <v>0</v>
      </c>
      <c r="AA394" s="51">
        <v>0</v>
      </c>
      <c r="AB394" s="51">
        <v>0</v>
      </c>
      <c r="AC394" s="51">
        <v>0</v>
      </c>
      <c r="AD394" s="51">
        <v>0</v>
      </c>
      <c r="AE394" s="51">
        <v>0</v>
      </c>
      <c r="AF394" s="52"/>
    </row>
    <row r="395" spans="1:32" s="50" customFormat="1" ht="12.75" hidden="1" customHeight="1" outlineLevel="2" x14ac:dyDescent="0.2">
      <c r="B395" s="2" t="s">
        <v>271</v>
      </c>
      <c r="C395" s="2" t="s">
        <v>179</v>
      </c>
      <c r="D395" s="2" t="s">
        <v>373</v>
      </c>
      <c r="E395" s="51">
        <f t="shared" si="64"/>
        <v>2516146.69</v>
      </c>
      <c r="F395" s="51">
        <v>0</v>
      </c>
      <c r="G395" s="51">
        <v>0</v>
      </c>
      <c r="H395" s="51">
        <v>0</v>
      </c>
      <c r="I395" s="51">
        <v>0</v>
      </c>
      <c r="J395" s="51">
        <v>0</v>
      </c>
      <c r="K395" s="51">
        <v>0</v>
      </c>
      <c r="L395" s="51">
        <v>803869.25</v>
      </c>
      <c r="M395" s="51">
        <v>0</v>
      </c>
      <c r="N395" s="51">
        <v>0</v>
      </c>
      <c r="O395" s="51">
        <v>0</v>
      </c>
      <c r="P395" s="51">
        <v>0</v>
      </c>
      <c r="Q395" s="51">
        <v>0</v>
      </c>
      <c r="R395" s="51">
        <v>0</v>
      </c>
      <c r="S395" s="51">
        <v>0</v>
      </c>
      <c r="T395" s="51">
        <v>0</v>
      </c>
      <c r="U395" s="51">
        <v>1648011.88</v>
      </c>
      <c r="V395" s="51">
        <v>0</v>
      </c>
      <c r="W395" s="51">
        <v>0</v>
      </c>
      <c r="X395" s="51">
        <v>0</v>
      </c>
      <c r="Y395" s="51">
        <v>64265.56</v>
      </c>
      <c r="Z395" s="51">
        <v>0</v>
      </c>
      <c r="AA395" s="51">
        <v>0</v>
      </c>
      <c r="AB395" s="51">
        <v>0</v>
      </c>
      <c r="AC395" s="51">
        <v>0</v>
      </c>
      <c r="AD395" s="51">
        <v>0</v>
      </c>
      <c r="AE395" s="51">
        <v>0</v>
      </c>
      <c r="AF395" s="52"/>
    </row>
    <row r="396" spans="1:32" s="50" customFormat="1" ht="12.75" hidden="1" customHeight="1" outlineLevel="2" x14ac:dyDescent="0.2">
      <c r="B396" s="2" t="s">
        <v>271</v>
      </c>
      <c r="C396" s="2" t="s">
        <v>180</v>
      </c>
      <c r="D396" s="2" t="s">
        <v>374</v>
      </c>
      <c r="E396" s="51">
        <f t="shared" si="64"/>
        <v>22320.06</v>
      </c>
      <c r="F396" s="51">
        <v>0</v>
      </c>
      <c r="G396" s="51">
        <v>0</v>
      </c>
      <c r="H396" s="51">
        <v>0</v>
      </c>
      <c r="I396" s="51">
        <v>0</v>
      </c>
      <c r="J396" s="51">
        <v>0</v>
      </c>
      <c r="K396" s="51">
        <v>0</v>
      </c>
      <c r="L396" s="51">
        <v>0</v>
      </c>
      <c r="M396" s="51">
        <v>0</v>
      </c>
      <c r="N396" s="51">
        <v>0</v>
      </c>
      <c r="O396" s="51">
        <v>0</v>
      </c>
      <c r="P396" s="51">
        <v>0</v>
      </c>
      <c r="Q396" s="51">
        <v>0</v>
      </c>
      <c r="R396" s="51">
        <v>0</v>
      </c>
      <c r="S396" s="51">
        <v>0</v>
      </c>
      <c r="T396" s="51">
        <v>22320.06</v>
      </c>
      <c r="U396" s="51">
        <v>0</v>
      </c>
      <c r="V396" s="51">
        <v>0</v>
      </c>
      <c r="W396" s="51">
        <v>0</v>
      </c>
      <c r="X396" s="51">
        <v>0</v>
      </c>
      <c r="Y396" s="51">
        <v>0</v>
      </c>
      <c r="Z396" s="51">
        <v>0</v>
      </c>
      <c r="AA396" s="51">
        <v>0</v>
      </c>
      <c r="AB396" s="51">
        <v>0</v>
      </c>
      <c r="AC396" s="51">
        <v>0</v>
      </c>
      <c r="AD396" s="51">
        <v>0</v>
      </c>
      <c r="AE396" s="51">
        <v>0</v>
      </c>
      <c r="AF396" s="52"/>
    </row>
    <row r="397" spans="1:32" s="50" customFormat="1" ht="12.75" hidden="1" customHeight="1" outlineLevel="2" x14ac:dyDescent="0.2">
      <c r="B397" s="2" t="s">
        <v>271</v>
      </c>
      <c r="C397" s="2" t="s">
        <v>181</v>
      </c>
      <c r="D397" s="2" t="s">
        <v>375</v>
      </c>
      <c r="E397" s="51">
        <f t="shared" si="64"/>
        <v>1413681.89</v>
      </c>
      <c r="F397" s="51">
        <v>0</v>
      </c>
      <c r="G397" s="51">
        <v>0</v>
      </c>
      <c r="H397" s="51">
        <v>0</v>
      </c>
      <c r="I397" s="51">
        <v>0</v>
      </c>
      <c r="J397" s="51">
        <v>0</v>
      </c>
      <c r="K397" s="51">
        <v>0</v>
      </c>
      <c r="L397" s="51">
        <v>0</v>
      </c>
      <c r="M397" s="51">
        <v>0</v>
      </c>
      <c r="N397" s="51">
        <v>0</v>
      </c>
      <c r="O397" s="51">
        <v>0</v>
      </c>
      <c r="P397" s="51">
        <v>0</v>
      </c>
      <c r="Q397" s="51">
        <v>0</v>
      </c>
      <c r="R397" s="51">
        <v>743791.27999999991</v>
      </c>
      <c r="S397" s="51">
        <v>0</v>
      </c>
      <c r="T397" s="51">
        <v>568420.54</v>
      </c>
      <c r="U397" s="51">
        <v>0</v>
      </c>
      <c r="V397" s="51">
        <v>0</v>
      </c>
      <c r="W397" s="51">
        <v>0</v>
      </c>
      <c r="X397" s="51">
        <v>0</v>
      </c>
      <c r="Y397" s="51">
        <v>0</v>
      </c>
      <c r="Z397" s="51">
        <v>0</v>
      </c>
      <c r="AA397" s="51">
        <v>101470.07</v>
      </c>
      <c r="AB397" s="51">
        <v>0</v>
      </c>
      <c r="AC397" s="51">
        <v>0</v>
      </c>
      <c r="AD397" s="51">
        <v>0</v>
      </c>
      <c r="AE397" s="51">
        <v>0</v>
      </c>
      <c r="AF397" s="52"/>
    </row>
    <row r="398" spans="1:32" s="50" customFormat="1" ht="12.75" hidden="1" customHeight="1" outlineLevel="2" x14ac:dyDescent="0.2">
      <c r="B398" s="2" t="s">
        <v>271</v>
      </c>
      <c r="C398" s="2" t="s">
        <v>182</v>
      </c>
      <c r="D398" s="2" t="s">
        <v>376</v>
      </c>
      <c r="E398" s="51">
        <f t="shared" si="64"/>
        <v>53193.130000000005</v>
      </c>
      <c r="F398" s="51">
        <v>0</v>
      </c>
      <c r="G398" s="51">
        <v>0</v>
      </c>
      <c r="H398" s="51">
        <v>0</v>
      </c>
      <c r="I398" s="51">
        <v>0</v>
      </c>
      <c r="J398" s="51">
        <v>0</v>
      </c>
      <c r="K398" s="51">
        <v>0</v>
      </c>
      <c r="L398" s="51">
        <v>0</v>
      </c>
      <c r="M398" s="51">
        <v>0</v>
      </c>
      <c r="N398" s="51">
        <v>0</v>
      </c>
      <c r="O398" s="51">
        <v>0</v>
      </c>
      <c r="P398" s="51">
        <v>0</v>
      </c>
      <c r="Q398" s="51">
        <v>0</v>
      </c>
      <c r="R398" s="51">
        <v>0</v>
      </c>
      <c r="S398" s="51">
        <v>0</v>
      </c>
      <c r="T398" s="51">
        <v>0</v>
      </c>
      <c r="U398" s="51">
        <v>0</v>
      </c>
      <c r="V398" s="51">
        <v>0</v>
      </c>
      <c r="W398" s="51">
        <v>0</v>
      </c>
      <c r="X398" s="51">
        <v>0</v>
      </c>
      <c r="Y398" s="51">
        <v>0</v>
      </c>
      <c r="Z398" s="51">
        <v>0</v>
      </c>
      <c r="AA398" s="51">
        <v>0</v>
      </c>
      <c r="AB398" s="51">
        <v>53193.130000000005</v>
      </c>
      <c r="AC398" s="51">
        <v>0</v>
      </c>
      <c r="AD398" s="51">
        <v>0</v>
      </c>
      <c r="AE398" s="51">
        <v>0</v>
      </c>
      <c r="AF398" s="52"/>
    </row>
    <row r="399" spans="1:32" s="50" customFormat="1" ht="12.75" hidden="1" customHeight="1" outlineLevel="2" x14ac:dyDescent="0.2">
      <c r="B399" s="2" t="s">
        <v>271</v>
      </c>
      <c r="C399" s="2" t="s">
        <v>183</v>
      </c>
      <c r="D399" s="2" t="s">
        <v>377</v>
      </c>
      <c r="E399" s="51">
        <f t="shared" si="64"/>
        <v>870944.05</v>
      </c>
      <c r="F399" s="51">
        <v>0</v>
      </c>
      <c r="G399" s="51">
        <v>0</v>
      </c>
      <c r="H399" s="51">
        <v>0</v>
      </c>
      <c r="I399" s="51">
        <v>0</v>
      </c>
      <c r="J399" s="51">
        <v>0</v>
      </c>
      <c r="K399" s="51">
        <v>0</v>
      </c>
      <c r="L399" s="51">
        <v>0</v>
      </c>
      <c r="M399" s="51">
        <v>0</v>
      </c>
      <c r="N399" s="51">
        <v>0</v>
      </c>
      <c r="O399" s="51">
        <v>0</v>
      </c>
      <c r="P399" s="51">
        <v>0</v>
      </c>
      <c r="Q399" s="51">
        <v>0</v>
      </c>
      <c r="R399" s="51">
        <v>0</v>
      </c>
      <c r="S399" s="51">
        <v>0</v>
      </c>
      <c r="T399" s="51">
        <v>0</v>
      </c>
      <c r="U399" s="51">
        <v>0</v>
      </c>
      <c r="V399" s="51">
        <v>0</v>
      </c>
      <c r="W399" s="51">
        <v>0</v>
      </c>
      <c r="X399" s="51">
        <v>0</v>
      </c>
      <c r="Y399" s="51">
        <v>0</v>
      </c>
      <c r="Z399" s="51">
        <v>0</v>
      </c>
      <c r="AA399" s="51">
        <v>0</v>
      </c>
      <c r="AB399" s="51">
        <v>444828.20999999996</v>
      </c>
      <c r="AC399" s="51">
        <v>426115.84000000003</v>
      </c>
      <c r="AD399" s="51">
        <v>0</v>
      </c>
      <c r="AE399" s="51">
        <v>0</v>
      </c>
      <c r="AF399" s="52"/>
    </row>
    <row r="400" spans="1:32" s="50" customFormat="1" ht="12.75" hidden="1" customHeight="1" outlineLevel="2" x14ac:dyDescent="0.2">
      <c r="B400" s="2" t="s">
        <v>271</v>
      </c>
      <c r="C400" s="2" t="s">
        <v>184</v>
      </c>
      <c r="D400" s="2" t="s">
        <v>378</v>
      </c>
      <c r="E400" s="51">
        <f t="shared" si="64"/>
        <v>9310496.8200000003</v>
      </c>
      <c r="F400" s="51">
        <v>0</v>
      </c>
      <c r="G400" s="51">
        <v>0</v>
      </c>
      <c r="H400" s="51">
        <v>0</v>
      </c>
      <c r="I400" s="51">
        <v>0</v>
      </c>
      <c r="J400" s="51">
        <v>0</v>
      </c>
      <c r="K400" s="51">
        <v>0</v>
      </c>
      <c r="L400" s="51">
        <v>911654.79999999993</v>
      </c>
      <c r="M400" s="51">
        <v>0</v>
      </c>
      <c r="N400" s="51">
        <v>0</v>
      </c>
      <c r="O400" s="51">
        <v>0</v>
      </c>
      <c r="P400" s="51">
        <v>0</v>
      </c>
      <c r="Q400" s="51">
        <v>0</v>
      </c>
      <c r="R400" s="51">
        <v>600858.97</v>
      </c>
      <c r="S400" s="51">
        <v>0</v>
      </c>
      <c r="T400" s="51">
        <v>3322444.0500000007</v>
      </c>
      <c r="U400" s="51">
        <v>4245209.76</v>
      </c>
      <c r="V400" s="51">
        <v>0</v>
      </c>
      <c r="W400" s="51">
        <v>0</v>
      </c>
      <c r="X400" s="51">
        <v>0</v>
      </c>
      <c r="Y400" s="51">
        <v>148317.44</v>
      </c>
      <c r="Z400" s="51">
        <v>0</v>
      </c>
      <c r="AA400" s="51">
        <v>82011.8</v>
      </c>
      <c r="AB400" s="51">
        <v>0</v>
      </c>
      <c r="AC400" s="51">
        <v>0</v>
      </c>
      <c r="AD400" s="51">
        <v>0</v>
      </c>
      <c r="AE400" s="51">
        <v>0</v>
      </c>
      <c r="AF400" s="52"/>
    </row>
    <row r="401" spans="2:32" s="50" customFormat="1" ht="12.75" hidden="1" customHeight="1" outlineLevel="2" x14ac:dyDescent="0.2">
      <c r="B401" s="2" t="s">
        <v>271</v>
      </c>
      <c r="C401" s="2" t="s">
        <v>185</v>
      </c>
      <c r="D401" s="2" t="s">
        <v>379</v>
      </c>
      <c r="E401" s="51">
        <f t="shared" si="64"/>
        <v>1446597.67</v>
      </c>
      <c r="F401" s="51">
        <v>332273.95</v>
      </c>
      <c r="G401" s="51">
        <v>0</v>
      </c>
      <c r="H401" s="51">
        <v>0</v>
      </c>
      <c r="I401" s="51">
        <v>0</v>
      </c>
      <c r="J401" s="51">
        <v>0</v>
      </c>
      <c r="K401" s="51">
        <v>0</v>
      </c>
      <c r="L401" s="51">
        <v>0</v>
      </c>
      <c r="M401" s="51">
        <v>0</v>
      </c>
      <c r="N401" s="51">
        <v>0</v>
      </c>
      <c r="O401" s="51">
        <v>0</v>
      </c>
      <c r="P401" s="51">
        <v>0</v>
      </c>
      <c r="Q401" s="51">
        <v>0</v>
      </c>
      <c r="R401" s="51">
        <v>0</v>
      </c>
      <c r="S401" s="51">
        <v>0</v>
      </c>
      <c r="T401" s="51">
        <v>0</v>
      </c>
      <c r="U401" s="51">
        <v>0</v>
      </c>
      <c r="V401" s="51">
        <v>0</v>
      </c>
      <c r="W401" s="51">
        <v>0</v>
      </c>
      <c r="X401" s="51">
        <v>0</v>
      </c>
      <c r="Y401" s="51">
        <v>0</v>
      </c>
      <c r="Z401" s="51">
        <v>0</v>
      </c>
      <c r="AA401" s="51">
        <v>0</v>
      </c>
      <c r="AB401" s="51">
        <v>756605.69</v>
      </c>
      <c r="AC401" s="51">
        <v>357718.02999999997</v>
      </c>
      <c r="AD401" s="51">
        <v>0</v>
      </c>
      <c r="AE401" s="51">
        <v>0</v>
      </c>
      <c r="AF401" s="52"/>
    </row>
    <row r="402" spans="2:32" s="50" customFormat="1" ht="12.75" hidden="1" customHeight="1" outlineLevel="2" x14ac:dyDescent="0.2">
      <c r="B402" s="2" t="s">
        <v>271</v>
      </c>
      <c r="C402" s="2" t="s">
        <v>186</v>
      </c>
      <c r="D402" s="2" t="s">
        <v>380</v>
      </c>
      <c r="E402" s="51">
        <f t="shared" si="64"/>
        <v>733909.08000000007</v>
      </c>
      <c r="F402" s="51">
        <v>0</v>
      </c>
      <c r="G402" s="51">
        <v>522996.02</v>
      </c>
      <c r="H402" s="51">
        <v>0</v>
      </c>
      <c r="I402" s="51">
        <v>0</v>
      </c>
      <c r="J402" s="51">
        <v>0</v>
      </c>
      <c r="K402" s="51">
        <v>0</v>
      </c>
      <c r="L402" s="51">
        <v>0</v>
      </c>
      <c r="M402" s="51">
        <v>0</v>
      </c>
      <c r="N402" s="51">
        <v>0</v>
      </c>
      <c r="O402" s="51">
        <v>0</v>
      </c>
      <c r="P402" s="51">
        <v>0</v>
      </c>
      <c r="Q402" s="51">
        <v>0</v>
      </c>
      <c r="R402" s="51">
        <v>0</v>
      </c>
      <c r="S402" s="51">
        <v>0</v>
      </c>
      <c r="T402" s="51">
        <v>0</v>
      </c>
      <c r="U402" s="51">
        <v>0</v>
      </c>
      <c r="V402" s="51">
        <v>0</v>
      </c>
      <c r="W402" s="51">
        <v>0</v>
      </c>
      <c r="X402" s="51">
        <v>0</v>
      </c>
      <c r="Y402" s="51">
        <v>0</v>
      </c>
      <c r="Z402" s="51">
        <v>0</v>
      </c>
      <c r="AA402" s="51">
        <v>0</v>
      </c>
      <c r="AB402" s="51">
        <v>210913.06</v>
      </c>
      <c r="AC402" s="51">
        <v>0</v>
      </c>
      <c r="AD402" s="51">
        <v>0</v>
      </c>
      <c r="AE402" s="51">
        <v>0</v>
      </c>
      <c r="AF402" s="52"/>
    </row>
    <row r="403" spans="2:32" s="50" customFormat="1" ht="12.75" hidden="1" customHeight="1" outlineLevel="2" x14ac:dyDescent="0.2">
      <c r="B403" s="2" t="s">
        <v>271</v>
      </c>
      <c r="C403" s="2" t="s">
        <v>187</v>
      </c>
      <c r="D403" s="2" t="s">
        <v>381</v>
      </c>
      <c r="E403" s="51">
        <f t="shared" si="64"/>
        <v>422154.08</v>
      </c>
      <c r="F403" s="51">
        <v>0</v>
      </c>
      <c r="G403" s="51">
        <v>0</v>
      </c>
      <c r="H403" s="51">
        <v>422154.08</v>
      </c>
      <c r="I403" s="51">
        <v>0</v>
      </c>
      <c r="J403" s="51">
        <v>0</v>
      </c>
      <c r="K403" s="51">
        <v>0</v>
      </c>
      <c r="L403" s="51">
        <v>0</v>
      </c>
      <c r="M403" s="51">
        <v>0</v>
      </c>
      <c r="N403" s="51">
        <v>0</v>
      </c>
      <c r="O403" s="51">
        <v>0</v>
      </c>
      <c r="P403" s="51">
        <v>0</v>
      </c>
      <c r="Q403" s="51">
        <v>0</v>
      </c>
      <c r="R403" s="51">
        <v>0</v>
      </c>
      <c r="S403" s="51">
        <v>0</v>
      </c>
      <c r="T403" s="51">
        <v>0</v>
      </c>
      <c r="U403" s="51">
        <v>0</v>
      </c>
      <c r="V403" s="51">
        <v>0</v>
      </c>
      <c r="W403" s="51">
        <v>0</v>
      </c>
      <c r="X403" s="51">
        <v>0</v>
      </c>
      <c r="Y403" s="51">
        <v>0</v>
      </c>
      <c r="Z403" s="51">
        <v>0</v>
      </c>
      <c r="AA403" s="51">
        <v>0</v>
      </c>
      <c r="AB403" s="51">
        <v>0</v>
      </c>
      <c r="AC403" s="51">
        <v>0</v>
      </c>
      <c r="AD403" s="51">
        <v>0</v>
      </c>
      <c r="AE403" s="51">
        <v>0</v>
      </c>
      <c r="AF403" s="52"/>
    </row>
    <row r="404" spans="2:32" s="50" customFormat="1" ht="12.75" hidden="1" customHeight="1" outlineLevel="2" x14ac:dyDescent="0.2">
      <c r="B404" s="2" t="s">
        <v>271</v>
      </c>
      <c r="C404" s="2" t="s">
        <v>188</v>
      </c>
      <c r="D404" s="2" t="s">
        <v>382</v>
      </c>
      <c r="E404" s="51">
        <f t="shared" si="64"/>
        <v>416960.25</v>
      </c>
      <c r="F404" s="51">
        <v>0</v>
      </c>
      <c r="G404" s="51">
        <v>0</v>
      </c>
      <c r="H404" s="51">
        <v>0</v>
      </c>
      <c r="I404" s="51">
        <v>416960.25</v>
      </c>
      <c r="J404" s="51">
        <v>0</v>
      </c>
      <c r="K404" s="51">
        <v>0</v>
      </c>
      <c r="L404" s="51">
        <v>0</v>
      </c>
      <c r="M404" s="51">
        <v>0</v>
      </c>
      <c r="N404" s="51">
        <v>0</v>
      </c>
      <c r="O404" s="51">
        <v>0</v>
      </c>
      <c r="P404" s="51">
        <v>0</v>
      </c>
      <c r="Q404" s="51">
        <v>0</v>
      </c>
      <c r="R404" s="51">
        <v>0</v>
      </c>
      <c r="S404" s="51">
        <v>0</v>
      </c>
      <c r="T404" s="51">
        <v>0</v>
      </c>
      <c r="U404" s="51">
        <v>0</v>
      </c>
      <c r="V404" s="51">
        <v>0</v>
      </c>
      <c r="W404" s="51">
        <v>0</v>
      </c>
      <c r="X404" s="51">
        <v>0</v>
      </c>
      <c r="Y404" s="51">
        <v>0</v>
      </c>
      <c r="Z404" s="51">
        <v>0</v>
      </c>
      <c r="AA404" s="51">
        <v>0</v>
      </c>
      <c r="AB404" s="51">
        <v>0</v>
      </c>
      <c r="AC404" s="51">
        <v>0</v>
      </c>
      <c r="AD404" s="51">
        <v>0</v>
      </c>
      <c r="AE404" s="51">
        <v>0</v>
      </c>
      <c r="AF404" s="52"/>
    </row>
    <row r="405" spans="2:32" s="50" customFormat="1" ht="12.75" hidden="1" customHeight="1" outlineLevel="2" x14ac:dyDescent="0.2">
      <c r="B405" s="2" t="s">
        <v>271</v>
      </c>
      <c r="C405" s="2" t="s">
        <v>189</v>
      </c>
      <c r="D405" s="2" t="s">
        <v>383</v>
      </c>
      <c r="E405" s="51">
        <f t="shared" si="64"/>
        <v>3051427.43</v>
      </c>
      <c r="F405" s="51">
        <v>0</v>
      </c>
      <c r="G405" s="51">
        <v>0</v>
      </c>
      <c r="H405" s="51">
        <v>0</v>
      </c>
      <c r="I405" s="51">
        <v>0</v>
      </c>
      <c r="J405" s="51">
        <v>2897659.1100000003</v>
      </c>
      <c r="K405" s="51">
        <v>0</v>
      </c>
      <c r="L405" s="51">
        <v>0</v>
      </c>
      <c r="M405" s="51">
        <v>0</v>
      </c>
      <c r="N405" s="51">
        <v>0</v>
      </c>
      <c r="O405" s="51">
        <v>0</v>
      </c>
      <c r="P405" s="51">
        <v>0</v>
      </c>
      <c r="Q405" s="51">
        <v>0</v>
      </c>
      <c r="R405" s="51">
        <v>0</v>
      </c>
      <c r="S405" s="51">
        <v>0</v>
      </c>
      <c r="T405" s="51">
        <v>153768.32000000001</v>
      </c>
      <c r="U405" s="51">
        <v>0</v>
      </c>
      <c r="V405" s="51">
        <v>0</v>
      </c>
      <c r="W405" s="51">
        <v>0</v>
      </c>
      <c r="X405" s="51">
        <v>0</v>
      </c>
      <c r="Y405" s="51">
        <v>0</v>
      </c>
      <c r="Z405" s="51">
        <v>0</v>
      </c>
      <c r="AA405" s="51">
        <v>0</v>
      </c>
      <c r="AB405" s="51">
        <v>0</v>
      </c>
      <c r="AC405" s="51">
        <v>0</v>
      </c>
      <c r="AD405" s="51">
        <v>0</v>
      </c>
      <c r="AE405" s="51">
        <v>0</v>
      </c>
      <c r="AF405" s="52"/>
    </row>
    <row r="406" spans="2:32" s="50" customFormat="1" ht="12.75" hidden="1" customHeight="1" outlineLevel="2" x14ac:dyDescent="0.2">
      <c r="B406" s="2" t="s">
        <v>271</v>
      </c>
      <c r="C406" s="2" t="s">
        <v>190</v>
      </c>
      <c r="D406" s="2" t="s">
        <v>384</v>
      </c>
      <c r="E406" s="51">
        <f t="shared" si="64"/>
        <v>4740385.42</v>
      </c>
      <c r="F406" s="51">
        <v>0</v>
      </c>
      <c r="G406" s="51">
        <v>0</v>
      </c>
      <c r="H406" s="51">
        <v>0</v>
      </c>
      <c r="I406" s="51">
        <v>0</v>
      </c>
      <c r="J406" s="51">
        <v>0</v>
      </c>
      <c r="K406" s="51">
        <v>713696.29</v>
      </c>
      <c r="L406" s="51">
        <v>1005139.22</v>
      </c>
      <c r="M406" s="51">
        <v>941019.46</v>
      </c>
      <c r="N406" s="51">
        <v>0</v>
      </c>
      <c r="O406" s="51">
        <v>0</v>
      </c>
      <c r="P406" s="51">
        <v>167998.71000000002</v>
      </c>
      <c r="Q406" s="51">
        <v>38634.85</v>
      </c>
      <c r="R406" s="51">
        <v>0</v>
      </c>
      <c r="S406" s="51">
        <v>0</v>
      </c>
      <c r="T406" s="51">
        <v>0</v>
      </c>
      <c r="U406" s="51">
        <v>0</v>
      </c>
      <c r="V406" s="51">
        <v>0</v>
      </c>
      <c r="W406" s="51">
        <v>1270618.7</v>
      </c>
      <c r="X406" s="51">
        <v>603278.19000000006</v>
      </c>
      <c r="Y406" s="51">
        <v>0</v>
      </c>
      <c r="Z406" s="51">
        <v>0</v>
      </c>
      <c r="AA406" s="51">
        <v>0</v>
      </c>
      <c r="AB406" s="51">
        <v>0</v>
      </c>
      <c r="AC406" s="51">
        <v>0</v>
      </c>
      <c r="AD406" s="51">
        <v>0</v>
      </c>
      <c r="AE406" s="51">
        <v>0</v>
      </c>
      <c r="AF406" s="52"/>
    </row>
    <row r="407" spans="2:32" s="50" customFormat="1" ht="12.75" hidden="1" customHeight="1" outlineLevel="2" x14ac:dyDescent="0.2">
      <c r="B407" s="2" t="s">
        <v>271</v>
      </c>
      <c r="C407" s="2" t="s">
        <v>191</v>
      </c>
      <c r="D407" s="2" t="s">
        <v>385</v>
      </c>
      <c r="E407" s="51">
        <f t="shared" si="64"/>
        <v>6559488.9300000006</v>
      </c>
      <c r="F407" s="51">
        <v>0</v>
      </c>
      <c r="G407" s="51">
        <v>0</v>
      </c>
      <c r="H407" s="51">
        <v>0</v>
      </c>
      <c r="I407" s="51">
        <v>0</v>
      </c>
      <c r="J407" s="51">
        <v>0</v>
      </c>
      <c r="K407" s="51">
        <v>0</v>
      </c>
      <c r="L407" s="51">
        <v>5175058.49</v>
      </c>
      <c r="M407" s="51">
        <v>0</v>
      </c>
      <c r="N407" s="51">
        <v>0</v>
      </c>
      <c r="O407" s="51">
        <v>0</v>
      </c>
      <c r="P407" s="51">
        <v>0</v>
      </c>
      <c r="Q407" s="51">
        <v>0</v>
      </c>
      <c r="R407" s="51">
        <v>0</v>
      </c>
      <c r="S407" s="51">
        <v>0</v>
      </c>
      <c r="T407" s="51">
        <v>0</v>
      </c>
      <c r="U407" s="51">
        <v>0</v>
      </c>
      <c r="V407" s="51">
        <v>0</v>
      </c>
      <c r="W407" s="51">
        <v>871234.74</v>
      </c>
      <c r="X407" s="51">
        <v>0</v>
      </c>
      <c r="Y407" s="51">
        <v>513195.69999999995</v>
      </c>
      <c r="Z407" s="51">
        <v>0</v>
      </c>
      <c r="AA407" s="51">
        <v>0</v>
      </c>
      <c r="AB407" s="51">
        <v>0</v>
      </c>
      <c r="AC407" s="51">
        <v>0</v>
      </c>
      <c r="AD407" s="51">
        <v>0</v>
      </c>
      <c r="AE407" s="51">
        <v>0</v>
      </c>
      <c r="AF407" s="52"/>
    </row>
    <row r="408" spans="2:32" s="50" customFormat="1" ht="12.75" hidden="1" customHeight="1" outlineLevel="2" x14ac:dyDescent="0.2">
      <c r="B408" s="2" t="s">
        <v>271</v>
      </c>
      <c r="C408" s="2" t="s">
        <v>192</v>
      </c>
      <c r="D408" s="2" t="s">
        <v>386</v>
      </c>
      <c r="E408" s="51">
        <f t="shared" si="64"/>
        <v>1688945.71</v>
      </c>
      <c r="F408" s="51">
        <v>0</v>
      </c>
      <c r="G408" s="51">
        <v>0</v>
      </c>
      <c r="H408" s="51">
        <v>0</v>
      </c>
      <c r="I408" s="51">
        <v>0</v>
      </c>
      <c r="J408" s="51">
        <v>0</v>
      </c>
      <c r="K408" s="51">
        <v>0</v>
      </c>
      <c r="L408" s="51">
        <v>0</v>
      </c>
      <c r="M408" s="51">
        <v>0</v>
      </c>
      <c r="N408" s="51">
        <v>1507015.71</v>
      </c>
      <c r="O408" s="51">
        <v>0</v>
      </c>
      <c r="P408" s="51">
        <v>0</v>
      </c>
      <c r="Q408" s="51">
        <v>0</v>
      </c>
      <c r="R408" s="51">
        <v>0</v>
      </c>
      <c r="S408" s="51">
        <v>0</v>
      </c>
      <c r="T408" s="51">
        <v>0</v>
      </c>
      <c r="U408" s="51">
        <v>0</v>
      </c>
      <c r="V408" s="51">
        <v>0</v>
      </c>
      <c r="W408" s="51">
        <v>0</v>
      </c>
      <c r="X408" s="51">
        <v>0</v>
      </c>
      <c r="Y408" s="51">
        <v>0</v>
      </c>
      <c r="Z408" s="51">
        <v>0</v>
      </c>
      <c r="AA408" s="51">
        <v>0</v>
      </c>
      <c r="AB408" s="51">
        <v>181930</v>
      </c>
      <c r="AC408" s="51">
        <v>0</v>
      </c>
      <c r="AD408" s="51">
        <v>0</v>
      </c>
      <c r="AE408" s="51">
        <v>0</v>
      </c>
      <c r="AF408" s="52"/>
    </row>
    <row r="409" spans="2:32" s="50" customFormat="1" ht="12.75" hidden="1" customHeight="1" outlineLevel="2" x14ac:dyDescent="0.2">
      <c r="B409" s="2" t="s">
        <v>271</v>
      </c>
      <c r="C409" s="2" t="s">
        <v>193</v>
      </c>
      <c r="D409" s="2" t="s">
        <v>387</v>
      </c>
      <c r="E409" s="51">
        <f t="shared" si="64"/>
        <v>320702.24</v>
      </c>
      <c r="F409" s="51">
        <v>0</v>
      </c>
      <c r="G409" s="51">
        <v>0</v>
      </c>
      <c r="H409" s="51">
        <v>0</v>
      </c>
      <c r="I409" s="51">
        <v>0</v>
      </c>
      <c r="J409" s="51">
        <v>0</v>
      </c>
      <c r="K409" s="51">
        <v>0</v>
      </c>
      <c r="L409" s="51">
        <v>0</v>
      </c>
      <c r="M409" s="51">
        <v>0</v>
      </c>
      <c r="N409" s="51">
        <v>0</v>
      </c>
      <c r="O409" s="51">
        <v>0</v>
      </c>
      <c r="P409" s="51">
        <v>0</v>
      </c>
      <c r="Q409" s="51">
        <v>0</v>
      </c>
      <c r="R409" s="51">
        <v>0</v>
      </c>
      <c r="S409" s="51">
        <v>0</v>
      </c>
      <c r="T409" s="51">
        <v>0</v>
      </c>
      <c r="U409" s="51">
        <v>0</v>
      </c>
      <c r="V409" s="51">
        <v>0</v>
      </c>
      <c r="W409" s="51">
        <v>0</v>
      </c>
      <c r="X409" s="51">
        <v>0</v>
      </c>
      <c r="Y409" s="51">
        <v>0</v>
      </c>
      <c r="Z409" s="51">
        <v>167186.1</v>
      </c>
      <c r="AA409" s="51">
        <v>0</v>
      </c>
      <c r="AB409" s="51">
        <v>0</v>
      </c>
      <c r="AC409" s="51">
        <v>0</v>
      </c>
      <c r="AD409" s="51">
        <v>0</v>
      </c>
      <c r="AE409" s="51">
        <v>153516.14000000001</v>
      </c>
      <c r="AF409" s="52"/>
    </row>
    <row r="410" spans="2:32" s="50" customFormat="1" ht="12.75" hidden="1" customHeight="1" outlineLevel="2" x14ac:dyDescent="0.2">
      <c r="B410" s="2"/>
      <c r="C410" s="2" t="s">
        <v>272</v>
      </c>
      <c r="D410" s="2" t="s">
        <v>414</v>
      </c>
      <c r="E410" s="51">
        <f t="shared" si="64"/>
        <v>77681.09</v>
      </c>
      <c r="F410" s="51">
        <v>0</v>
      </c>
      <c r="G410" s="51">
        <v>0</v>
      </c>
      <c r="H410" s="51">
        <v>0</v>
      </c>
      <c r="I410" s="51">
        <v>0</v>
      </c>
      <c r="J410" s="51">
        <v>0</v>
      </c>
      <c r="K410" s="51">
        <v>0</v>
      </c>
      <c r="L410" s="51">
        <v>0</v>
      </c>
      <c r="M410" s="51">
        <v>0</v>
      </c>
      <c r="N410" s="51">
        <v>0</v>
      </c>
      <c r="O410" s="51">
        <v>0</v>
      </c>
      <c r="P410" s="51">
        <v>0</v>
      </c>
      <c r="Q410" s="51">
        <v>0</v>
      </c>
      <c r="R410" s="51">
        <v>0</v>
      </c>
      <c r="S410" s="51">
        <v>77681.09</v>
      </c>
      <c r="T410" s="51">
        <v>0</v>
      </c>
      <c r="U410" s="51">
        <v>0</v>
      </c>
      <c r="V410" s="51">
        <v>0</v>
      </c>
      <c r="W410" s="51">
        <v>0</v>
      </c>
      <c r="X410" s="51">
        <v>0</v>
      </c>
      <c r="Y410" s="51">
        <v>0</v>
      </c>
      <c r="Z410" s="51">
        <v>0</v>
      </c>
      <c r="AA410" s="51">
        <v>0</v>
      </c>
      <c r="AB410" s="51">
        <v>0</v>
      </c>
      <c r="AC410" s="51">
        <v>0</v>
      </c>
      <c r="AD410" s="51">
        <v>0</v>
      </c>
      <c r="AE410" s="51">
        <v>0</v>
      </c>
      <c r="AF410" s="52"/>
    </row>
    <row r="411" spans="2:32" s="50" customFormat="1" ht="12.75" hidden="1" customHeight="1" outlineLevel="2" x14ac:dyDescent="0.2">
      <c r="B411" s="2" t="s">
        <v>271</v>
      </c>
      <c r="C411" s="2" t="s">
        <v>194</v>
      </c>
      <c r="D411" s="2" t="s">
        <v>388</v>
      </c>
      <c r="E411" s="51">
        <f t="shared" si="64"/>
        <v>3244173.2199999997</v>
      </c>
      <c r="F411" s="51">
        <v>0</v>
      </c>
      <c r="G411" s="51">
        <v>0</v>
      </c>
      <c r="H411" s="51">
        <v>0</v>
      </c>
      <c r="I411" s="51">
        <v>0</v>
      </c>
      <c r="J411" s="51">
        <v>0</v>
      </c>
      <c r="K411" s="51">
        <v>0</v>
      </c>
      <c r="L411" s="51">
        <v>0</v>
      </c>
      <c r="M411" s="51">
        <v>0</v>
      </c>
      <c r="N411" s="51">
        <v>0</v>
      </c>
      <c r="O411" s="51">
        <v>282384.34000000003</v>
      </c>
      <c r="P411" s="51">
        <v>1456893.31</v>
      </c>
      <c r="Q411" s="51">
        <v>541977.52</v>
      </c>
      <c r="R411" s="51">
        <v>0</v>
      </c>
      <c r="S411" s="51">
        <v>0</v>
      </c>
      <c r="T411" s="51">
        <v>0</v>
      </c>
      <c r="U411" s="51">
        <v>0</v>
      </c>
      <c r="V411" s="51">
        <v>381414.74999999994</v>
      </c>
      <c r="W411" s="51">
        <v>0</v>
      </c>
      <c r="X411" s="51">
        <v>577682.81999999995</v>
      </c>
      <c r="Y411" s="51">
        <v>0</v>
      </c>
      <c r="Z411" s="51">
        <v>0</v>
      </c>
      <c r="AA411" s="51">
        <v>0</v>
      </c>
      <c r="AB411" s="51">
        <v>0</v>
      </c>
      <c r="AC411" s="51">
        <v>0</v>
      </c>
      <c r="AD411" s="51">
        <v>3820.48</v>
      </c>
      <c r="AE411" s="51">
        <v>0</v>
      </c>
      <c r="AF411" s="52"/>
    </row>
    <row r="412" spans="2:32" s="50" customFormat="1" ht="12.75" hidden="1" customHeight="1" outlineLevel="2" x14ac:dyDescent="0.2">
      <c r="B412" s="2" t="s">
        <v>271</v>
      </c>
      <c r="C412" s="2" t="s">
        <v>195</v>
      </c>
      <c r="D412" s="2" t="s">
        <v>389</v>
      </c>
      <c r="E412" s="51">
        <f t="shared" si="64"/>
        <v>3659542.11</v>
      </c>
      <c r="F412" s="51">
        <v>0</v>
      </c>
      <c r="G412" s="51">
        <v>0</v>
      </c>
      <c r="H412" s="51">
        <v>0</v>
      </c>
      <c r="I412" s="51">
        <v>0</v>
      </c>
      <c r="J412" s="51">
        <v>0</v>
      </c>
      <c r="K412" s="51">
        <v>134131.05000000002</v>
      </c>
      <c r="L412" s="51">
        <v>370538.58</v>
      </c>
      <c r="M412" s="51">
        <v>0</v>
      </c>
      <c r="N412" s="51">
        <v>0</v>
      </c>
      <c r="O412" s="51">
        <v>0</v>
      </c>
      <c r="P412" s="51">
        <v>0</v>
      </c>
      <c r="Q412" s="51">
        <v>0</v>
      </c>
      <c r="R412" s="51">
        <v>0</v>
      </c>
      <c r="S412" s="51">
        <v>0</v>
      </c>
      <c r="T412" s="51">
        <v>0</v>
      </c>
      <c r="U412" s="51">
        <v>0</v>
      </c>
      <c r="V412" s="51">
        <v>0</v>
      </c>
      <c r="W412" s="51">
        <v>3119409.23</v>
      </c>
      <c r="X412" s="51">
        <v>35463.25</v>
      </c>
      <c r="Y412" s="51">
        <v>0</v>
      </c>
      <c r="Z412" s="51">
        <v>0</v>
      </c>
      <c r="AA412" s="51">
        <v>0</v>
      </c>
      <c r="AB412" s="51">
        <v>0</v>
      </c>
      <c r="AC412" s="51">
        <v>0</v>
      </c>
      <c r="AD412" s="51">
        <v>0</v>
      </c>
      <c r="AE412" s="51">
        <v>0</v>
      </c>
      <c r="AF412" s="52"/>
    </row>
    <row r="413" spans="2:32" s="50" customFormat="1" ht="12.75" hidden="1" customHeight="1" outlineLevel="2" x14ac:dyDescent="0.2">
      <c r="B413" s="2" t="s">
        <v>271</v>
      </c>
      <c r="C413" s="2" t="s">
        <v>196</v>
      </c>
      <c r="D413" s="2" t="s">
        <v>390</v>
      </c>
      <c r="E413" s="51">
        <f t="shared" si="64"/>
        <v>68009.820000000007</v>
      </c>
      <c r="F413" s="51">
        <v>0</v>
      </c>
      <c r="G413" s="51">
        <v>0</v>
      </c>
      <c r="H413" s="51">
        <v>0</v>
      </c>
      <c r="I413" s="51">
        <v>0</v>
      </c>
      <c r="J413" s="51">
        <v>0</v>
      </c>
      <c r="K413" s="51">
        <v>0</v>
      </c>
      <c r="L413" s="51">
        <v>0</v>
      </c>
      <c r="M413" s="51">
        <v>0</v>
      </c>
      <c r="N413" s="51">
        <v>0</v>
      </c>
      <c r="O413" s="51">
        <v>0</v>
      </c>
      <c r="P413" s="51">
        <v>0</v>
      </c>
      <c r="Q413" s="51">
        <v>0</v>
      </c>
      <c r="R413" s="51">
        <v>0</v>
      </c>
      <c r="S413" s="51">
        <v>0</v>
      </c>
      <c r="T413" s="51">
        <v>0</v>
      </c>
      <c r="U413" s="51">
        <v>0</v>
      </c>
      <c r="V413" s="51">
        <v>0</v>
      </c>
      <c r="W413" s="51">
        <v>0</v>
      </c>
      <c r="X413" s="51">
        <v>0</v>
      </c>
      <c r="Y413" s="51">
        <v>68009.820000000007</v>
      </c>
      <c r="Z413" s="51">
        <v>0</v>
      </c>
      <c r="AA413" s="51">
        <v>0</v>
      </c>
      <c r="AB413" s="51">
        <v>0</v>
      </c>
      <c r="AC413" s="51">
        <v>0</v>
      </c>
      <c r="AD413" s="51">
        <v>0</v>
      </c>
      <c r="AE413" s="51">
        <v>0</v>
      </c>
      <c r="AF413" s="52"/>
    </row>
    <row r="414" spans="2:32" s="50" customFormat="1" ht="12.75" hidden="1" customHeight="1" outlineLevel="2" x14ac:dyDescent="0.2">
      <c r="B414" s="2" t="s">
        <v>271</v>
      </c>
      <c r="C414" s="2" t="s">
        <v>197</v>
      </c>
      <c r="D414" s="2" t="s">
        <v>391</v>
      </c>
      <c r="E414" s="51">
        <f t="shared" si="64"/>
        <v>5914023.5000000009</v>
      </c>
      <c r="F414" s="51">
        <v>0</v>
      </c>
      <c r="G414" s="51">
        <v>0</v>
      </c>
      <c r="H414" s="51">
        <v>0</v>
      </c>
      <c r="I414" s="51">
        <v>0</v>
      </c>
      <c r="J414" s="51">
        <v>0</v>
      </c>
      <c r="K414" s="51">
        <v>40.380000000000003</v>
      </c>
      <c r="L414" s="51">
        <v>0</v>
      </c>
      <c r="M414" s="51">
        <v>0</v>
      </c>
      <c r="N414" s="51">
        <v>0</v>
      </c>
      <c r="O414" s="51">
        <v>309170.63</v>
      </c>
      <c r="P414" s="51">
        <v>2599448.1700000004</v>
      </c>
      <c r="Q414" s="51">
        <v>0</v>
      </c>
      <c r="R414" s="51">
        <v>0</v>
      </c>
      <c r="S414" s="51">
        <v>0</v>
      </c>
      <c r="T414" s="51">
        <v>0</v>
      </c>
      <c r="U414" s="51">
        <v>0</v>
      </c>
      <c r="V414" s="51">
        <v>0</v>
      </c>
      <c r="W414" s="51">
        <v>0</v>
      </c>
      <c r="X414" s="51">
        <v>3005364.3200000003</v>
      </c>
      <c r="Y414" s="51">
        <v>0</v>
      </c>
      <c r="Z414" s="51">
        <v>0</v>
      </c>
      <c r="AA414" s="51">
        <v>0</v>
      </c>
      <c r="AB414" s="51">
        <v>0</v>
      </c>
      <c r="AC414" s="51">
        <v>0</v>
      </c>
      <c r="AD414" s="51">
        <v>0</v>
      </c>
      <c r="AE414" s="51">
        <v>0</v>
      </c>
      <c r="AF414" s="52"/>
    </row>
    <row r="415" spans="2:32" s="50" customFormat="1" ht="12.75" hidden="1" customHeight="1" outlineLevel="2" x14ac:dyDescent="0.2">
      <c r="B415" s="2" t="s">
        <v>271</v>
      </c>
      <c r="C415" s="2" t="s">
        <v>198</v>
      </c>
      <c r="D415" s="2" t="s">
        <v>392</v>
      </c>
      <c r="E415" s="51">
        <f t="shared" si="64"/>
        <v>100010.04</v>
      </c>
      <c r="F415" s="51">
        <v>0</v>
      </c>
      <c r="G415" s="51">
        <v>0</v>
      </c>
      <c r="H415" s="51">
        <v>0</v>
      </c>
      <c r="I415" s="51">
        <v>0</v>
      </c>
      <c r="J415" s="51">
        <v>0</v>
      </c>
      <c r="K415" s="51">
        <v>0</v>
      </c>
      <c r="L415" s="51">
        <v>0</v>
      </c>
      <c r="M415" s="51">
        <v>0</v>
      </c>
      <c r="N415" s="51">
        <v>7028.86</v>
      </c>
      <c r="O415" s="51">
        <v>0</v>
      </c>
      <c r="P415" s="51">
        <v>0</v>
      </c>
      <c r="Q415" s="51">
        <v>0</v>
      </c>
      <c r="R415" s="51">
        <v>0</v>
      </c>
      <c r="S415" s="51">
        <v>0</v>
      </c>
      <c r="T415" s="51">
        <v>0</v>
      </c>
      <c r="U415" s="51">
        <v>0</v>
      </c>
      <c r="V415" s="51">
        <v>0</v>
      </c>
      <c r="W415" s="51">
        <v>0</v>
      </c>
      <c r="X415" s="51">
        <v>0</v>
      </c>
      <c r="Y415" s="51">
        <v>0</v>
      </c>
      <c r="Z415" s="51">
        <v>0</v>
      </c>
      <c r="AA415" s="51">
        <v>0</v>
      </c>
      <c r="AB415" s="51">
        <v>92981.18</v>
      </c>
      <c r="AC415" s="51">
        <v>0</v>
      </c>
      <c r="AD415" s="51">
        <v>0</v>
      </c>
      <c r="AE415" s="51">
        <v>0</v>
      </c>
      <c r="AF415" s="52"/>
    </row>
    <row r="416" spans="2:32" s="50" customFormat="1" ht="12.75" hidden="1" customHeight="1" outlineLevel="2" x14ac:dyDescent="0.2">
      <c r="B416" s="2" t="s">
        <v>271</v>
      </c>
      <c r="C416" s="2" t="s">
        <v>199</v>
      </c>
      <c r="D416" s="2" t="s">
        <v>393</v>
      </c>
      <c r="E416" s="51">
        <f t="shared" si="64"/>
        <v>1445004.3100000003</v>
      </c>
      <c r="F416" s="51">
        <v>0</v>
      </c>
      <c r="G416" s="51">
        <v>0</v>
      </c>
      <c r="H416" s="51">
        <v>0</v>
      </c>
      <c r="I416" s="51">
        <v>0</v>
      </c>
      <c r="J416" s="51">
        <v>0</v>
      </c>
      <c r="K416" s="51">
        <v>0</v>
      </c>
      <c r="L416" s="51">
        <v>0</v>
      </c>
      <c r="M416" s="51">
        <v>0</v>
      </c>
      <c r="N416" s="51">
        <v>0</v>
      </c>
      <c r="O416" s="51">
        <v>0</v>
      </c>
      <c r="P416" s="51">
        <v>0</v>
      </c>
      <c r="Q416" s="51">
        <v>0</v>
      </c>
      <c r="R416" s="51">
        <v>3614.87</v>
      </c>
      <c r="S416" s="51">
        <v>0</v>
      </c>
      <c r="T416" s="51">
        <v>0</v>
      </c>
      <c r="U416" s="51">
        <v>0</v>
      </c>
      <c r="V416" s="51">
        <v>0</v>
      </c>
      <c r="W416" s="51">
        <v>0</v>
      </c>
      <c r="X416" s="51">
        <v>0</v>
      </c>
      <c r="Y416" s="51">
        <v>0</v>
      </c>
      <c r="Z416" s="51">
        <v>0</v>
      </c>
      <c r="AA416" s="51">
        <v>1441389.4400000002</v>
      </c>
      <c r="AB416" s="51">
        <v>0</v>
      </c>
      <c r="AC416" s="51">
        <v>0</v>
      </c>
      <c r="AD416" s="51">
        <v>0</v>
      </c>
      <c r="AE416" s="51">
        <v>0</v>
      </c>
      <c r="AF416" s="52"/>
    </row>
    <row r="417" spans="1:32" s="50" customFormat="1" ht="12.75" hidden="1" customHeight="1" outlineLevel="2" x14ac:dyDescent="0.2">
      <c r="B417" s="2" t="s">
        <v>271</v>
      </c>
      <c r="C417" s="2" t="s">
        <v>200</v>
      </c>
      <c r="D417" s="2" t="s">
        <v>394</v>
      </c>
      <c r="E417" s="51">
        <f t="shared" si="64"/>
        <v>233700.09</v>
      </c>
      <c r="F417" s="51">
        <v>0</v>
      </c>
      <c r="G417" s="51">
        <v>0</v>
      </c>
      <c r="H417" s="51">
        <v>0</v>
      </c>
      <c r="I417" s="51">
        <v>0</v>
      </c>
      <c r="J417" s="51">
        <v>0</v>
      </c>
      <c r="K417" s="51">
        <v>0</v>
      </c>
      <c r="L417" s="51">
        <v>0</v>
      </c>
      <c r="M417" s="51">
        <v>0</v>
      </c>
      <c r="N417" s="51">
        <v>0</v>
      </c>
      <c r="O417" s="51">
        <v>0</v>
      </c>
      <c r="P417" s="51">
        <v>0</v>
      </c>
      <c r="Q417" s="51">
        <v>0</v>
      </c>
      <c r="R417" s="51">
        <v>0</v>
      </c>
      <c r="S417" s="51">
        <v>0</v>
      </c>
      <c r="T417" s="51">
        <v>0</v>
      </c>
      <c r="U417" s="51">
        <v>0</v>
      </c>
      <c r="V417" s="51">
        <v>0</v>
      </c>
      <c r="W417" s="51">
        <v>0</v>
      </c>
      <c r="X417" s="51">
        <v>0</v>
      </c>
      <c r="Y417" s="51">
        <v>0</v>
      </c>
      <c r="Z417" s="51">
        <v>0</v>
      </c>
      <c r="AA417" s="51">
        <v>0</v>
      </c>
      <c r="AB417" s="51">
        <v>0</v>
      </c>
      <c r="AC417" s="51">
        <v>0</v>
      </c>
      <c r="AD417" s="51">
        <v>233700.09</v>
      </c>
      <c r="AE417" s="51">
        <v>0</v>
      </c>
      <c r="AF417" s="52"/>
    </row>
    <row r="418" spans="1:32" ht="15.75" customHeight="1" outlineLevel="1" collapsed="1" x14ac:dyDescent="0.2">
      <c r="A418" s="1">
        <v>57</v>
      </c>
      <c r="B418" s="13" t="s">
        <v>273</v>
      </c>
      <c r="D418" s="58" t="s">
        <v>274</v>
      </c>
      <c r="E418" s="57">
        <f t="shared" ref="E418:AE418" si="65">SUBTOTAL(9,E391:E417)</f>
        <v>55884643.410000011</v>
      </c>
      <c r="F418" s="57">
        <f t="shared" si="65"/>
        <v>685331.7</v>
      </c>
      <c r="G418" s="57">
        <f t="shared" si="65"/>
        <v>522996.02</v>
      </c>
      <c r="H418" s="57">
        <f t="shared" si="65"/>
        <v>422154.08</v>
      </c>
      <c r="I418" s="57">
        <f t="shared" si="65"/>
        <v>416960.25</v>
      </c>
      <c r="J418" s="57">
        <f t="shared" si="65"/>
        <v>2897659.1100000003</v>
      </c>
      <c r="K418" s="38">
        <f t="shared" si="65"/>
        <v>847867.72000000009</v>
      </c>
      <c r="L418" s="38">
        <f t="shared" si="65"/>
        <v>8468940.629999999</v>
      </c>
      <c r="M418" s="38">
        <f t="shared" si="65"/>
        <v>941019.46</v>
      </c>
      <c r="N418" s="38">
        <f t="shared" si="65"/>
        <v>1514044.57</v>
      </c>
      <c r="O418" s="38">
        <f t="shared" si="65"/>
        <v>591554.97</v>
      </c>
      <c r="P418" s="38">
        <f t="shared" si="65"/>
        <v>4224340.1900000004</v>
      </c>
      <c r="Q418" s="38">
        <f t="shared" si="65"/>
        <v>580612.37</v>
      </c>
      <c r="R418" s="57">
        <f t="shared" si="65"/>
        <v>1348265.12</v>
      </c>
      <c r="S418" s="38">
        <f t="shared" si="65"/>
        <v>77681.09</v>
      </c>
      <c r="T418" s="38">
        <f t="shared" si="65"/>
        <v>7514629.8600000013</v>
      </c>
      <c r="U418" s="38">
        <f t="shared" si="65"/>
        <v>9004966.5800000001</v>
      </c>
      <c r="V418" s="38">
        <f t="shared" si="65"/>
        <v>381414.74999999994</v>
      </c>
      <c r="W418" s="38">
        <f t="shared" si="65"/>
        <v>5261262.67</v>
      </c>
      <c r="X418" s="38">
        <f t="shared" si="65"/>
        <v>4221788.58</v>
      </c>
      <c r="Y418" s="38">
        <f t="shared" si="65"/>
        <v>901571.60999999987</v>
      </c>
      <c r="Z418" s="38">
        <f t="shared" si="65"/>
        <v>167186.1</v>
      </c>
      <c r="AA418" s="38">
        <f t="shared" si="65"/>
        <v>1624871.31</v>
      </c>
      <c r="AB418" s="38">
        <f t="shared" ref="AB418" si="66">SUBTOTAL(9,AB391:AB417)</f>
        <v>2092654.0899999999</v>
      </c>
      <c r="AC418" s="38">
        <f t="shared" si="65"/>
        <v>783833.87</v>
      </c>
      <c r="AD418" s="38">
        <f t="shared" si="65"/>
        <v>237520.57</v>
      </c>
      <c r="AE418" s="38">
        <f t="shared" si="65"/>
        <v>153516.14000000001</v>
      </c>
    </row>
    <row r="419" spans="1:32" s="50" customFormat="1" ht="12" hidden="1" outlineLevel="2" x14ac:dyDescent="0.2">
      <c r="B419" s="2" t="s">
        <v>275</v>
      </c>
      <c r="C419" s="2" t="s">
        <v>208</v>
      </c>
      <c r="D419" s="2" t="s">
        <v>395</v>
      </c>
      <c r="E419" s="51">
        <f t="shared" ref="E419:E424" si="67">SUM(F419:AE419)</f>
        <v>125015.67</v>
      </c>
      <c r="F419" s="51">
        <v>0</v>
      </c>
      <c r="G419" s="51">
        <v>0</v>
      </c>
      <c r="H419" s="51">
        <v>125015.67</v>
      </c>
      <c r="I419" s="51">
        <v>0</v>
      </c>
      <c r="J419" s="51">
        <v>0</v>
      </c>
      <c r="K419" s="51">
        <v>0</v>
      </c>
      <c r="L419" s="51">
        <v>0</v>
      </c>
      <c r="M419" s="51">
        <v>0</v>
      </c>
      <c r="N419" s="51">
        <v>0</v>
      </c>
      <c r="O419" s="51">
        <v>0</v>
      </c>
      <c r="P419" s="51">
        <v>0</v>
      </c>
      <c r="Q419" s="51">
        <v>0</v>
      </c>
      <c r="R419" s="51">
        <v>0</v>
      </c>
      <c r="S419" s="51">
        <v>0</v>
      </c>
      <c r="T419" s="51">
        <v>0</v>
      </c>
      <c r="U419" s="51">
        <v>0</v>
      </c>
      <c r="V419" s="51">
        <v>0</v>
      </c>
      <c r="W419" s="51">
        <v>0</v>
      </c>
      <c r="X419" s="51">
        <v>0</v>
      </c>
      <c r="Y419" s="51">
        <v>0</v>
      </c>
      <c r="Z419" s="51">
        <v>0</v>
      </c>
      <c r="AA419" s="51">
        <v>0</v>
      </c>
      <c r="AB419" s="51">
        <v>0</v>
      </c>
      <c r="AC419" s="51">
        <v>0</v>
      </c>
      <c r="AD419" s="51">
        <v>0</v>
      </c>
      <c r="AE419" s="51">
        <v>0</v>
      </c>
      <c r="AF419" s="52"/>
    </row>
    <row r="420" spans="1:32" s="50" customFormat="1" ht="12" hidden="1" outlineLevel="2" x14ac:dyDescent="0.2">
      <c r="B420" s="2" t="s">
        <v>275</v>
      </c>
      <c r="C420" s="2" t="s">
        <v>209</v>
      </c>
      <c r="D420" s="2" t="s">
        <v>396</v>
      </c>
      <c r="E420" s="51">
        <f t="shared" si="67"/>
        <v>4192363.1700000004</v>
      </c>
      <c r="F420" s="51">
        <v>0</v>
      </c>
      <c r="G420" s="51">
        <v>0</v>
      </c>
      <c r="H420" s="51">
        <v>0</v>
      </c>
      <c r="I420" s="51">
        <v>0</v>
      </c>
      <c r="J420" s="51">
        <v>400198.79</v>
      </c>
      <c r="K420" s="51">
        <v>0</v>
      </c>
      <c r="L420" s="51">
        <v>1055751.96</v>
      </c>
      <c r="M420" s="51">
        <v>0</v>
      </c>
      <c r="N420" s="51">
        <v>0</v>
      </c>
      <c r="O420" s="51">
        <v>0</v>
      </c>
      <c r="P420" s="51">
        <v>0</v>
      </c>
      <c r="Q420" s="51">
        <v>0</v>
      </c>
      <c r="R420" s="51">
        <v>165382.97</v>
      </c>
      <c r="S420" s="51">
        <v>0</v>
      </c>
      <c r="T420" s="51">
        <v>932048.77</v>
      </c>
      <c r="U420" s="51">
        <v>1163600.8</v>
      </c>
      <c r="V420" s="51">
        <v>0</v>
      </c>
      <c r="W420" s="51">
        <v>135655.95000000001</v>
      </c>
      <c r="X420" s="51">
        <v>0</v>
      </c>
      <c r="Y420" s="51">
        <v>120571.7</v>
      </c>
      <c r="Z420" s="51">
        <v>0</v>
      </c>
      <c r="AA420" s="51">
        <v>219152.23</v>
      </c>
      <c r="AB420" s="51">
        <v>0</v>
      </c>
      <c r="AC420" s="51">
        <v>0</v>
      </c>
      <c r="AD420" s="51">
        <v>0</v>
      </c>
      <c r="AE420" s="51">
        <v>0</v>
      </c>
      <c r="AF420" s="52"/>
    </row>
    <row r="421" spans="1:32" s="50" customFormat="1" ht="12" hidden="1" outlineLevel="2" x14ac:dyDescent="0.2">
      <c r="B421" s="2" t="s">
        <v>275</v>
      </c>
      <c r="C421" s="2" t="s">
        <v>210</v>
      </c>
      <c r="D421" s="2" t="s">
        <v>397</v>
      </c>
      <c r="E421" s="51">
        <f t="shared" si="67"/>
        <v>65990.720000000001</v>
      </c>
      <c r="F421" s="51">
        <v>0</v>
      </c>
      <c r="G421" s="51">
        <v>0</v>
      </c>
      <c r="H421" s="51">
        <v>0</v>
      </c>
      <c r="I421" s="51">
        <v>0</v>
      </c>
      <c r="J421" s="51">
        <v>0</v>
      </c>
      <c r="K421" s="51">
        <v>0</v>
      </c>
      <c r="L421" s="51">
        <v>0</v>
      </c>
      <c r="M421" s="51">
        <v>0</v>
      </c>
      <c r="N421" s="51">
        <v>0</v>
      </c>
      <c r="O421" s="51">
        <v>0</v>
      </c>
      <c r="P421" s="51">
        <v>0</v>
      </c>
      <c r="Q421" s="51">
        <v>0</v>
      </c>
      <c r="R421" s="51">
        <v>0</v>
      </c>
      <c r="S421" s="51">
        <v>0</v>
      </c>
      <c r="T421" s="51">
        <v>0</v>
      </c>
      <c r="U421" s="51">
        <v>0</v>
      </c>
      <c r="V421" s="51">
        <v>0</v>
      </c>
      <c r="W421" s="51">
        <v>0</v>
      </c>
      <c r="X421" s="51">
        <v>0</v>
      </c>
      <c r="Y421" s="51">
        <v>0</v>
      </c>
      <c r="Z421" s="51">
        <v>34401.79</v>
      </c>
      <c r="AA421" s="51">
        <v>0</v>
      </c>
      <c r="AB421" s="51">
        <v>0</v>
      </c>
      <c r="AC421" s="51">
        <v>0</v>
      </c>
      <c r="AD421" s="51">
        <v>0</v>
      </c>
      <c r="AE421" s="51">
        <v>31588.93</v>
      </c>
      <c r="AF421" s="52"/>
    </row>
    <row r="422" spans="1:32" s="50" customFormat="1" ht="12" hidden="1" outlineLevel="2" x14ac:dyDescent="0.2">
      <c r="B422" s="2" t="s">
        <v>275</v>
      </c>
      <c r="C422" s="2" t="s">
        <v>211</v>
      </c>
      <c r="D422" s="2" t="s">
        <v>398</v>
      </c>
      <c r="E422" s="51">
        <f t="shared" si="67"/>
        <v>2938744.06</v>
      </c>
      <c r="F422" s="51">
        <v>0</v>
      </c>
      <c r="G422" s="51">
        <v>0</v>
      </c>
      <c r="H422" s="51">
        <v>0</v>
      </c>
      <c r="I422" s="51">
        <v>97403.42</v>
      </c>
      <c r="J422" s="51">
        <v>0</v>
      </c>
      <c r="K422" s="51">
        <v>141618.16</v>
      </c>
      <c r="L422" s="51">
        <v>228501.97000000003</v>
      </c>
      <c r="M422" s="51">
        <v>158520</v>
      </c>
      <c r="N422" s="51">
        <v>0</v>
      </c>
      <c r="O422" s="51">
        <v>92472.37</v>
      </c>
      <c r="P422" s="51">
        <v>650094.85999999987</v>
      </c>
      <c r="Q422" s="51">
        <v>98710.22</v>
      </c>
      <c r="R422" s="51">
        <v>0</v>
      </c>
      <c r="S422" s="51">
        <v>0</v>
      </c>
      <c r="T422" s="51">
        <v>0</v>
      </c>
      <c r="U422" s="51">
        <v>0</v>
      </c>
      <c r="V422" s="51">
        <v>64887.409999999996</v>
      </c>
      <c r="W422" s="51">
        <v>712161.58000000007</v>
      </c>
      <c r="X422" s="51">
        <v>637467.4800000001</v>
      </c>
      <c r="Y422" s="51">
        <v>14681.64</v>
      </c>
      <c r="Z422" s="51">
        <v>0</v>
      </c>
      <c r="AA422" s="51">
        <v>0</v>
      </c>
      <c r="AB422" s="51">
        <v>0</v>
      </c>
      <c r="AC422" s="51">
        <v>0</v>
      </c>
      <c r="AD422" s="51">
        <v>42224.95</v>
      </c>
      <c r="AE422" s="51">
        <v>0</v>
      </c>
      <c r="AF422" s="52"/>
    </row>
    <row r="423" spans="1:32" s="50" customFormat="1" ht="12" hidden="1" outlineLevel="2" x14ac:dyDescent="0.2">
      <c r="B423" s="2" t="s">
        <v>275</v>
      </c>
      <c r="C423" s="2" t="s">
        <v>212</v>
      </c>
      <c r="D423" s="2" t="s">
        <v>399</v>
      </c>
      <c r="E423" s="51">
        <f t="shared" si="67"/>
        <v>1078207.8699999999</v>
      </c>
      <c r="F423" s="51">
        <v>121931.03</v>
      </c>
      <c r="G423" s="51">
        <v>111750.13</v>
      </c>
      <c r="H423" s="51">
        <v>0</v>
      </c>
      <c r="I423" s="51">
        <v>0</v>
      </c>
      <c r="J423" s="51">
        <v>0</v>
      </c>
      <c r="K423" s="51">
        <v>0</v>
      </c>
      <c r="L423" s="51">
        <v>0</v>
      </c>
      <c r="M423" s="51">
        <v>0</v>
      </c>
      <c r="N423" s="51">
        <v>327676.32</v>
      </c>
      <c r="O423" s="51">
        <v>0</v>
      </c>
      <c r="P423" s="51">
        <v>0</v>
      </c>
      <c r="Q423" s="51">
        <v>0</v>
      </c>
      <c r="R423" s="51">
        <v>0</v>
      </c>
      <c r="S423" s="51">
        <v>0</v>
      </c>
      <c r="T423" s="51">
        <v>0</v>
      </c>
      <c r="U423" s="51">
        <v>0</v>
      </c>
      <c r="V423" s="51">
        <v>0</v>
      </c>
      <c r="W423" s="51">
        <v>0</v>
      </c>
      <c r="X423" s="51">
        <v>0</v>
      </c>
      <c r="Y423" s="51">
        <v>0</v>
      </c>
      <c r="Z423" s="51">
        <v>0</v>
      </c>
      <c r="AA423" s="51">
        <v>0</v>
      </c>
      <c r="AB423" s="51">
        <v>385585.45</v>
      </c>
      <c r="AC423" s="51">
        <v>131264.94</v>
      </c>
      <c r="AD423" s="51">
        <v>0</v>
      </c>
      <c r="AE423" s="51">
        <v>0</v>
      </c>
      <c r="AF423" s="52"/>
    </row>
    <row r="424" spans="1:32" s="50" customFormat="1" ht="12" hidden="1" outlineLevel="2" x14ac:dyDescent="0.2">
      <c r="B424" s="2" t="s">
        <v>275</v>
      </c>
      <c r="C424" s="2" t="s">
        <v>265</v>
      </c>
      <c r="D424" s="2" t="s">
        <v>415</v>
      </c>
      <c r="E424" s="51">
        <f t="shared" si="67"/>
        <v>13213.04</v>
      </c>
      <c r="F424" s="51">
        <v>0</v>
      </c>
      <c r="G424" s="51">
        <v>0</v>
      </c>
      <c r="H424" s="51">
        <v>0</v>
      </c>
      <c r="I424" s="51">
        <v>0</v>
      </c>
      <c r="J424" s="51">
        <v>0</v>
      </c>
      <c r="K424" s="51">
        <v>0</v>
      </c>
      <c r="L424" s="51">
        <v>0</v>
      </c>
      <c r="M424" s="51">
        <v>0</v>
      </c>
      <c r="N424" s="51">
        <v>0</v>
      </c>
      <c r="O424" s="51">
        <v>0</v>
      </c>
      <c r="P424" s="51">
        <v>0</v>
      </c>
      <c r="Q424" s="51">
        <v>0</v>
      </c>
      <c r="R424" s="51">
        <v>0</v>
      </c>
      <c r="S424" s="51">
        <v>13213.04</v>
      </c>
      <c r="T424" s="51">
        <v>0</v>
      </c>
      <c r="U424" s="51">
        <v>0</v>
      </c>
      <c r="V424" s="51">
        <v>0</v>
      </c>
      <c r="W424" s="51">
        <v>0</v>
      </c>
      <c r="X424" s="51">
        <v>0</v>
      </c>
      <c r="Y424" s="51">
        <v>0</v>
      </c>
      <c r="Z424" s="51">
        <v>0</v>
      </c>
      <c r="AA424" s="51">
        <v>0</v>
      </c>
      <c r="AB424" s="51">
        <v>0</v>
      </c>
      <c r="AC424" s="51">
        <v>0</v>
      </c>
      <c r="AD424" s="51">
        <v>0</v>
      </c>
      <c r="AE424" s="51">
        <v>0</v>
      </c>
      <c r="AF424" s="52"/>
    </row>
    <row r="425" spans="1:32" ht="15.75" customHeight="1" outlineLevel="1" collapsed="1" x14ac:dyDescent="0.2">
      <c r="A425" s="1">
        <v>58</v>
      </c>
      <c r="B425" s="13" t="s">
        <v>276</v>
      </c>
      <c r="D425" s="58" t="s">
        <v>277</v>
      </c>
      <c r="E425" s="57">
        <f t="shared" ref="E425:AE425" si="68">SUBTOTAL(9,E419:E424)</f>
        <v>8413534.5299999993</v>
      </c>
      <c r="F425" s="57">
        <f t="shared" si="68"/>
        <v>121931.03</v>
      </c>
      <c r="G425" s="57">
        <f t="shared" si="68"/>
        <v>111750.13</v>
      </c>
      <c r="H425" s="57">
        <f t="shared" si="68"/>
        <v>125015.67</v>
      </c>
      <c r="I425" s="57">
        <f t="shared" si="68"/>
        <v>97403.42</v>
      </c>
      <c r="J425" s="57">
        <f t="shared" si="68"/>
        <v>400198.79</v>
      </c>
      <c r="K425" s="38">
        <f t="shared" si="68"/>
        <v>141618.16</v>
      </c>
      <c r="L425" s="38">
        <f t="shared" si="68"/>
        <v>1284253.93</v>
      </c>
      <c r="M425" s="38">
        <f t="shared" si="68"/>
        <v>158520</v>
      </c>
      <c r="N425" s="38">
        <f t="shared" si="68"/>
        <v>327676.32</v>
      </c>
      <c r="O425" s="38">
        <f t="shared" si="68"/>
        <v>92472.37</v>
      </c>
      <c r="P425" s="38">
        <f t="shared" si="68"/>
        <v>650094.85999999987</v>
      </c>
      <c r="Q425" s="38">
        <f t="shared" si="68"/>
        <v>98710.22</v>
      </c>
      <c r="R425" s="27">
        <f t="shared" si="68"/>
        <v>165382.97</v>
      </c>
      <c r="S425" s="38">
        <f t="shared" si="68"/>
        <v>13213.04</v>
      </c>
      <c r="T425" s="38">
        <f t="shared" si="68"/>
        <v>932048.77</v>
      </c>
      <c r="U425" s="38">
        <f t="shared" si="68"/>
        <v>1163600.8</v>
      </c>
      <c r="V425" s="38">
        <f t="shared" si="68"/>
        <v>64887.409999999996</v>
      </c>
      <c r="W425" s="38">
        <f t="shared" si="68"/>
        <v>847817.53</v>
      </c>
      <c r="X425" s="38">
        <f t="shared" si="68"/>
        <v>637467.4800000001</v>
      </c>
      <c r="Y425" s="38">
        <f t="shared" si="68"/>
        <v>135253.34</v>
      </c>
      <c r="Z425" s="38">
        <f t="shared" si="68"/>
        <v>34401.79</v>
      </c>
      <c r="AA425" s="38">
        <f t="shared" si="68"/>
        <v>219152.23</v>
      </c>
      <c r="AB425" s="38">
        <f t="shared" ref="AB425" si="69">SUBTOTAL(9,AB419:AB424)</f>
        <v>385585.45</v>
      </c>
      <c r="AC425" s="38">
        <f t="shared" si="68"/>
        <v>131264.94</v>
      </c>
      <c r="AD425" s="38">
        <f t="shared" si="68"/>
        <v>42224.95</v>
      </c>
      <c r="AE425" s="38">
        <f t="shared" si="68"/>
        <v>31588.93</v>
      </c>
    </row>
    <row r="426" spans="1:32" s="50" customFormat="1" ht="12" hidden="1" outlineLevel="2" x14ac:dyDescent="0.2">
      <c r="B426" s="2" t="s">
        <v>278</v>
      </c>
      <c r="C426" s="2" t="s">
        <v>220</v>
      </c>
      <c r="D426" s="2" t="s">
        <v>400</v>
      </c>
      <c r="E426" s="51">
        <f>SUM(F426:AE426)</f>
        <v>881355.74000000011</v>
      </c>
      <c r="F426" s="51">
        <v>9310.2300000000014</v>
      </c>
      <c r="G426" s="51">
        <v>8533.36</v>
      </c>
      <c r="H426" s="51">
        <v>7385.6999999999989</v>
      </c>
      <c r="I426" s="51">
        <v>9509.75</v>
      </c>
      <c r="J426" s="51">
        <v>47483.05</v>
      </c>
      <c r="K426" s="51">
        <v>13825.96</v>
      </c>
      <c r="L426" s="51">
        <v>147550.33000000002</v>
      </c>
      <c r="M426" s="51">
        <v>15476.47</v>
      </c>
      <c r="N426" s="51">
        <v>25021.469999999998</v>
      </c>
      <c r="O426" s="51">
        <v>9028.380000000001</v>
      </c>
      <c r="P426" s="51">
        <v>63508.37000000001</v>
      </c>
      <c r="Q426" s="51">
        <v>9637.08</v>
      </c>
      <c r="R426" s="51">
        <v>19630.3</v>
      </c>
      <c r="S426" s="51">
        <v>1279.68</v>
      </c>
      <c r="T426" s="51">
        <v>110574.93999999997</v>
      </c>
      <c r="U426" s="51">
        <v>138087</v>
      </c>
      <c r="V426" s="51">
        <v>6335.3399999999992</v>
      </c>
      <c r="W426" s="51">
        <v>85630.330000000016</v>
      </c>
      <c r="X426" s="51">
        <v>62153.959999999985</v>
      </c>
      <c r="Y426" s="51">
        <v>15736.38</v>
      </c>
      <c r="Z426" s="51">
        <v>3165.65</v>
      </c>
      <c r="AA426" s="51">
        <v>25996.04</v>
      </c>
      <c r="AB426" s="51">
        <v>29442.03</v>
      </c>
      <c r="AC426" s="51">
        <v>10024.629999999999</v>
      </c>
      <c r="AD426" s="51">
        <v>4122.5</v>
      </c>
      <c r="AE426" s="51">
        <v>2906.81</v>
      </c>
      <c r="AF426" s="52"/>
    </row>
    <row r="427" spans="1:32" s="50" customFormat="1" ht="12" hidden="1" outlineLevel="2" x14ac:dyDescent="0.2">
      <c r="B427" s="2" t="s">
        <v>278</v>
      </c>
      <c r="C427" s="2" t="s">
        <v>221</v>
      </c>
      <c r="D427" s="2" t="s">
        <v>401</v>
      </c>
      <c r="E427" s="51">
        <f>SUM(F427:AE427)</f>
        <v>63316.710000000014</v>
      </c>
      <c r="F427" s="51">
        <v>1596.49</v>
      </c>
      <c r="G427" s="51">
        <v>1463.02</v>
      </c>
      <c r="H427" s="51">
        <v>1267.1500000000001</v>
      </c>
      <c r="I427" s="51">
        <v>1630.3600000000001</v>
      </c>
      <c r="J427" s="51">
        <v>0</v>
      </c>
      <c r="K427" s="51">
        <v>357.79</v>
      </c>
      <c r="L427" s="51">
        <v>17380.47</v>
      </c>
      <c r="M427" s="51">
        <v>0</v>
      </c>
      <c r="N427" s="51">
        <v>4289.7299999999996</v>
      </c>
      <c r="O427" s="51">
        <v>743.81</v>
      </c>
      <c r="P427" s="51">
        <v>6253.26</v>
      </c>
      <c r="Q427" s="51">
        <v>0</v>
      </c>
      <c r="R427" s="51">
        <v>0</v>
      </c>
      <c r="S427" s="51">
        <v>219.4</v>
      </c>
      <c r="T427" s="51">
        <v>0</v>
      </c>
      <c r="U427" s="51">
        <v>0</v>
      </c>
      <c r="V427" s="51">
        <v>0</v>
      </c>
      <c r="W427" s="51">
        <v>11098.259999999998</v>
      </c>
      <c r="X427" s="51">
        <v>7337.58</v>
      </c>
      <c r="Y427" s="51">
        <v>1871.12</v>
      </c>
      <c r="Z427" s="51">
        <v>542.74</v>
      </c>
      <c r="AA427" s="51">
        <v>0</v>
      </c>
      <c r="AB427" s="51">
        <v>5048.8999999999996</v>
      </c>
      <c r="AC427" s="51">
        <v>1718.26</v>
      </c>
      <c r="AD427" s="51">
        <v>0</v>
      </c>
      <c r="AE427" s="51">
        <v>498.37</v>
      </c>
      <c r="AF427" s="52"/>
    </row>
    <row r="428" spans="1:32" s="50" customFormat="1" ht="12" hidden="1" outlineLevel="2" x14ac:dyDescent="0.2">
      <c r="B428" s="2" t="s">
        <v>278</v>
      </c>
      <c r="C428" s="2" t="s">
        <v>222</v>
      </c>
      <c r="D428" s="2" t="s">
        <v>402</v>
      </c>
      <c r="E428" s="51">
        <f>SUM(F428:AE428)</f>
        <v>299429.14000000007</v>
      </c>
      <c r="F428" s="51">
        <v>3662.13</v>
      </c>
      <c r="G428" s="51">
        <v>3356.61</v>
      </c>
      <c r="H428" s="51">
        <v>2910.4100000000003</v>
      </c>
      <c r="I428" s="51">
        <v>3740.6400000000003</v>
      </c>
      <c r="J428" s="51">
        <v>18674.730000000003</v>
      </c>
      <c r="K428" s="51">
        <v>5449.21</v>
      </c>
      <c r="L428" s="51">
        <v>58043.040000000008</v>
      </c>
      <c r="M428" s="51">
        <v>6087.8099999999995</v>
      </c>
      <c r="N428" s="51">
        <v>9842.34</v>
      </c>
      <c r="O428" s="51">
        <v>1844.93</v>
      </c>
      <c r="P428" s="51">
        <v>10640.210000000001</v>
      </c>
      <c r="Q428" s="51">
        <v>3790.96</v>
      </c>
      <c r="R428" s="51">
        <v>19.809999999999999</v>
      </c>
      <c r="S428" s="51">
        <v>503.38</v>
      </c>
      <c r="T428" s="51">
        <v>37621.379999999997</v>
      </c>
      <c r="U428" s="51">
        <v>54301.63</v>
      </c>
      <c r="V428" s="51">
        <v>2491.8200000000002</v>
      </c>
      <c r="W428" s="51">
        <v>33686.44</v>
      </c>
      <c r="X428" s="51">
        <v>7860.1799999999994</v>
      </c>
      <c r="Y428" s="51">
        <v>6190.9999999999991</v>
      </c>
      <c r="Z428" s="51">
        <v>1245.23</v>
      </c>
      <c r="AA428" s="51">
        <v>9175.83</v>
      </c>
      <c r="AB428" s="51">
        <v>11580.65</v>
      </c>
      <c r="AC428" s="51">
        <v>3943.76</v>
      </c>
      <c r="AD428" s="51">
        <v>1621.61</v>
      </c>
      <c r="AE428" s="51">
        <v>1143.4000000000001</v>
      </c>
      <c r="AF428" s="52"/>
    </row>
    <row r="429" spans="1:32" s="50" customFormat="1" ht="12" hidden="1" outlineLevel="2" x14ac:dyDescent="0.2">
      <c r="B429" s="2" t="s">
        <v>278</v>
      </c>
      <c r="C429" s="2" t="s">
        <v>223</v>
      </c>
      <c r="D429" s="2" t="s">
        <v>403</v>
      </c>
      <c r="E429" s="51">
        <f>SUM(F429:AE429)</f>
        <v>196188.45999999996</v>
      </c>
      <c r="F429" s="51">
        <v>2941.15</v>
      </c>
      <c r="G429" s="51">
        <v>2695.19</v>
      </c>
      <c r="H429" s="51">
        <v>0</v>
      </c>
      <c r="I429" s="51">
        <v>3003.63</v>
      </c>
      <c r="J429" s="51">
        <v>14994.310000000001</v>
      </c>
      <c r="K429" s="51">
        <v>653.98</v>
      </c>
      <c r="L429" s="51">
        <v>41124.379999999997</v>
      </c>
      <c r="M429" s="51">
        <v>0</v>
      </c>
      <c r="N429" s="51">
        <v>7902.71</v>
      </c>
      <c r="O429" s="51">
        <v>0</v>
      </c>
      <c r="P429" s="51">
        <v>0</v>
      </c>
      <c r="Q429" s="51">
        <v>0</v>
      </c>
      <c r="R429" s="51">
        <v>19.809999999999999</v>
      </c>
      <c r="S429" s="51">
        <v>404.18</v>
      </c>
      <c r="T429" s="51">
        <v>30211.55</v>
      </c>
      <c r="U429" s="51">
        <v>43614.14</v>
      </c>
      <c r="V429" s="51">
        <v>0</v>
      </c>
      <c r="W429" s="51">
        <v>20443.100000000002</v>
      </c>
      <c r="X429" s="51">
        <v>174.62</v>
      </c>
      <c r="Y429" s="51">
        <v>4970.8500000000004</v>
      </c>
      <c r="Z429" s="51">
        <v>999.85</v>
      </c>
      <c r="AA429" s="51">
        <v>7369.2100000000009</v>
      </c>
      <c r="AB429" s="51">
        <v>9298.99</v>
      </c>
      <c r="AC429" s="51">
        <v>3166.6800000000003</v>
      </c>
      <c r="AD429" s="51">
        <v>1282.02</v>
      </c>
      <c r="AE429" s="51">
        <v>918.11</v>
      </c>
      <c r="AF429" s="52"/>
    </row>
    <row r="430" spans="1:32" s="50" customFormat="1" ht="12" hidden="1" outlineLevel="2" x14ac:dyDescent="0.2">
      <c r="B430" s="2" t="s">
        <v>278</v>
      </c>
      <c r="C430" s="2" t="s">
        <v>224</v>
      </c>
      <c r="D430" s="2" t="s">
        <v>404</v>
      </c>
      <c r="E430" s="51">
        <f>SUM(F430:AE430)</f>
        <v>65922.94</v>
      </c>
      <c r="F430" s="51">
        <v>959.68</v>
      </c>
      <c r="G430" s="51">
        <v>879.87</v>
      </c>
      <c r="H430" s="51">
        <v>762.92000000000019</v>
      </c>
      <c r="I430" s="51">
        <v>980.55</v>
      </c>
      <c r="J430" s="51">
        <v>4894.4299999999994</v>
      </c>
      <c r="K430" s="51">
        <v>1427.8</v>
      </c>
      <c r="L430" s="51">
        <v>5273.74</v>
      </c>
      <c r="M430" s="51">
        <v>1595.8300000000002</v>
      </c>
      <c r="N430" s="51">
        <v>2580.09</v>
      </c>
      <c r="O430" s="51">
        <v>483.59</v>
      </c>
      <c r="P430" s="51">
        <v>2766.82</v>
      </c>
      <c r="Q430" s="51">
        <v>993.71</v>
      </c>
      <c r="R430" s="51">
        <v>9.9</v>
      </c>
      <c r="S430" s="51">
        <v>131.94999999999999</v>
      </c>
      <c r="T430" s="51">
        <v>9862.07</v>
      </c>
      <c r="U430" s="51">
        <v>14236.84</v>
      </c>
      <c r="V430" s="51">
        <v>653.23</v>
      </c>
      <c r="W430" s="51">
        <v>7170.39</v>
      </c>
      <c r="X430" s="51">
        <v>2086.69</v>
      </c>
      <c r="Y430" s="51">
        <v>645.30999999999995</v>
      </c>
      <c r="Z430" s="51">
        <v>326.41000000000003</v>
      </c>
      <c r="AA430" s="51">
        <v>2405.46</v>
      </c>
      <c r="AB430" s="51">
        <v>3037.0199999999995</v>
      </c>
      <c r="AC430" s="51">
        <v>1033.8499999999999</v>
      </c>
      <c r="AD430" s="51">
        <v>425.07</v>
      </c>
      <c r="AE430" s="51">
        <v>299.72000000000003</v>
      </c>
      <c r="AF430" s="52"/>
    </row>
    <row r="431" spans="1:32" ht="15.75" customHeight="1" outlineLevel="1" collapsed="1" x14ac:dyDescent="0.2">
      <c r="A431" s="1">
        <v>59</v>
      </c>
      <c r="B431" s="13" t="s">
        <v>279</v>
      </c>
      <c r="D431" s="58" t="s">
        <v>280</v>
      </c>
      <c r="E431" s="57">
        <f t="shared" ref="E431:AE431" si="70">SUBTOTAL(9,E426:E430)</f>
        <v>1506212.99</v>
      </c>
      <c r="F431" s="57">
        <f t="shared" si="70"/>
        <v>18469.680000000004</v>
      </c>
      <c r="G431" s="57">
        <f t="shared" si="70"/>
        <v>16928.050000000003</v>
      </c>
      <c r="H431" s="57">
        <f t="shared" si="70"/>
        <v>12326.179999999998</v>
      </c>
      <c r="I431" s="57">
        <f t="shared" si="70"/>
        <v>18864.93</v>
      </c>
      <c r="J431" s="57">
        <f t="shared" si="70"/>
        <v>86046.51999999999</v>
      </c>
      <c r="K431" s="38">
        <f t="shared" si="70"/>
        <v>21714.739999999998</v>
      </c>
      <c r="L431" s="38">
        <f t="shared" si="70"/>
        <v>269371.96000000002</v>
      </c>
      <c r="M431" s="38">
        <f t="shared" si="70"/>
        <v>23160.11</v>
      </c>
      <c r="N431" s="38">
        <f t="shared" si="70"/>
        <v>49636.34</v>
      </c>
      <c r="O431" s="38">
        <f t="shared" si="70"/>
        <v>12100.710000000001</v>
      </c>
      <c r="P431" s="38">
        <f t="shared" si="70"/>
        <v>83168.660000000018</v>
      </c>
      <c r="Q431" s="38">
        <f t="shared" si="70"/>
        <v>14421.75</v>
      </c>
      <c r="R431" s="27">
        <f t="shared" si="70"/>
        <v>19679.820000000003</v>
      </c>
      <c r="S431" s="38">
        <f t="shared" si="70"/>
        <v>2538.5899999999997</v>
      </c>
      <c r="T431" s="38">
        <f t="shared" si="70"/>
        <v>188269.93999999997</v>
      </c>
      <c r="U431" s="38">
        <f t="shared" si="70"/>
        <v>250239.61000000002</v>
      </c>
      <c r="V431" s="38">
        <f t="shared" si="70"/>
        <v>9480.39</v>
      </c>
      <c r="W431" s="38">
        <f t="shared" si="70"/>
        <v>158028.52000000002</v>
      </c>
      <c r="X431" s="38">
        <f t="shared" si="70"/>
        <v>79613.02999999997</v>
      </c>
      <c r="Y431" s="38">
        <f t="shared" si="70"/>
        <v>29414.66</v>
      </c>
      <c r="Z431" s="38">
        <f t="shared" si="70"/>
        <v>6279.880000000001</v>
      </c>
      <c r="AA431" s="38">
        <f t="shared" si="70"/>
        <v>44946.54</v>
      </c>
      <c r="AB431" s="38">
        <f t="shared" ref="AB431" si="71">SUBTOTAL(9,AB426:AB430)</f>
        <v>58407.59</v>
      </c>
      <c r="AC431" s="38">
        <f t="shared" si="70"/>
        <v>19887.18</v>
      </c>
      <c r="AD431" s="38">
        <f t="shared" si="70"/>
        <v>7451.1999999999989</v>
      </c>
      <c r="AE431" s="38">
        <f t="shared" si="70"/>
        <v>5766.41</v>
      </c>
    </row>
    <row r="432" spans="1:32" ht="30.75" customHeight="1" thickBot="1" x14ac:dyDescent="0.25">
      <c r="A432" s="1">
        <v>60</v>
      </c>
      <c r="B432" s="2" t="s">
        <v>235</v>
      </c>
      <c r="D432" s="59" t="s">
        <v>281</v>
      </c>
      <c r="E432" s="60">
        <f t="shared" ref="E432:AE432" si="72">SUBTOTAL(9,E257:E390)</f>
        <v>298424455.78000003</v>
      </c>
      <c r="F432" s="60">
        <f t="shared" si="72"/>
        <v>3289767.56</v>
      </c>
      <c r="G432" s="60">
        <f t="shared" si="72"/>
        <v>2913536.42</v>
      </c>
      <c r="H432" s="60">
        <f t="shared" si="72"/>
        <v>3271327.1200000006</v>
      </c>
      <c r="I432" s="60">
        <f t="shared" si="72"/>
        <v>2643335.4000000004</v>
      </c>
      <c r="J432" s="60">
        <f t="shared" si="72"/>
        <v>15250704.17</v>
      </c>
      <c r="K432" s="60">
        <f t="shared" si="72"/>
        <v>4348998.6300000008</v>
      </c>
      <c r="L432" s="60">
        <f t="shared" si="72"/>
        <v>45907276.960000008</v>
      </c>
      <c r="M432" s="60">
        <f t="shared" si="72"/>
        <v>5830471.4400000013</v>
      </c>
      <c r="N432" s="60">
        <f t="shared" si="72"/>
        <v>8816487.3999999985</v>
      </c>
      <c r="O432" s="60">
        <f t="shared" si="72"/>
        <v>3404670.8600000003</v>
      </c>
      <c r="P432" s="60">
        <f t="shared" si="72"/>
        <v>22084996.82</v>
      </c>
      <c r="Q432" s="60">
        <f t="shared" si="72"/>
        <v>2843092.63</v>
      </c>
      <c r="R432" s="60">
        <f t="shared" si="72"/>
        <v>7242070.5299999984</v>
      </c>
      <c r="S432" s="60">
        <f t="shared" si="72"/>
        <v>431193.47</v>
      </c>
      <c r="T432" s="60">
        <f t="shared" si="72"/>
        <v>39204418.390000001</v>
      </c>
      <c r="U432" s="60">
        <f t="shared" si="72"/>
        <v>46958898.090000004</v>
      </c>
      <c r="V432" s="60">
        <f t="shared" si="72"/>
        <v>2065202.9599999995</v>
      </c>
      <c r="W432" s="60">
        <f t="shared" si="72"/>
        <v>26813914.800000004</v>
      </c>
      <c r="X432" s="60">
        <f t="shared" si="72"/>
        <v>22167995.699999999</v>
      </c>
      <c r="Y432" s="60">
        <f t="shared" si="72"/>
        <v>4909612.2699999986</v>
      </c>
      <c r="Z432" s="60">
        <f t="shared" si="72"/>
        <v>969111.12999999989</v>
      </c>
      <c r="AA432" s="60">
        <f t="shared" si="72"/>
        <v>8365422.2400000002</v>
      </c>
      <c r="AB432" s="60">
        <f t="shared" ref="AB432" si="73">SUBTOTAL(9,AB257:AB390)</f>
        <v>11670448.739999998</v>
      </c>
      <c r="AC432" s="60">
        <f t="shared" si="72"/>
        <v>4419642.42</v>
      </c>
      <c r="AD432" s="60">
        <f t="shared" si="72"/>
        <v>1424945.76</v>
      </c>
      <c r="AE432" s="60">
        <f t="shared" si="72"/>
        <v>1176913.8699999999</v>
      </c>
    </row>
    <row r="433" spans="1:31" ht="15.95" customHeight="1" thickTop="1" x14ac:dyDescent="0.2">
      <c r="A433" s="61">
        <v>61</v>
      </c>
      <c r="D433" s="28" t="s">
        <v>282</v>
      </c>
      <c r="E433" s="62">
        <f>SUM(F433:AE433)</f>
        <v>177801962.69</v>
      </c>
      <c r="F433" s="62">
        <f>SUM(F375,F382,F388,F390)</f>
        <v>2485212.39</v>
      </c>
      <c r="G433" s="62">
        <f t="shared" ref="G433:AE433" si="74">SUM(G375,G382,G388,G390)</f>
        <v>1779413.0899999999</v>
      </c>
      <c r="H433" s="62">
        <f t="shared" si="74"/>
        <v>1519945.52</v>
      </c>
      <c r="I433" s="62">
        <f t="shared" si="74"/>
        <v>1210750.69</v>
      </c>
      <c r="J433" s="62">
        <f t="shared" si="74"/>
        <v>8848647.0800000001</v>
      </c>
      <c r="K433" s="62">
        <f t="shared" si="74"/>
        <v>2687957.4499999997</v>
      </c>
      <c r="L433" s="62">
        <f t="shared" si="74"/>
        <v>25470338.650000002</v>
      </c>
      <c r="M433" s="62">
        <f t="shared" si="74"/>
        <v>2968230.7</v>
      </c>
      <c r="N433" s="62">
        <f t="shared" si="74"/>
        <v>5131021.8500000006</v>
      </c>
      <c r="O433" s="62">
        <f t="shared" si="74"/>
        <v>1913393.89</v>
      </c>
      <c r="P433" s="62">
        <f t="shared" si="74"/>
        <v>13755609.079999998</v>
      </c>
      <c r="Q433" s="62">
        <f t="shared" si="74"/>
        <v>1825423.25</v>
      </c>
      <c r="R433" s="62">
        <f t="shared" si="74"/>
        <v>4247783.34</v>
      </c>
      <c r="S433" s="62">
        <f t="shared" si="74"/>
        <v>248014.85</v>
      </c>
      <c r="T433" s="62">
        <f t="shared" si="74"/>
        <v>23917049.239999998</v>
      </c>
      <c r="U433" s="62">
        <f t="shared" si="74"/>
        <v>28233870.130000003</v>
      </c>
      <c r="V433" s="62">
        <f t="shared" si="74"/>
        <v>1198836.2999999998</v>
      </c>
      <c r="W433" s="62">
        <f t="shared" si="74"/>
        <v>16662209.359999999</v>
      </c>
      <c r="X433" s="62">
        <f t="shared" si="74"/>
        <v>13858280.640000001</v>
      </c>
      <c r="Y433" s="62">
        <f t="shared" si="74"/>
        <v>2706987.5599999996</v>
      </c>
      <c r="Z433" s="62">
        <f t="shared" si="74"/>
        <v>517166.19999999995</v>
      </c>
      <c r="AA433" s="62">
        <f t="shared" si="74"/>
        <v>5000038.6100000013</v>
      </c>
      <c r="AB433" s="62">
        <f t="shared" ref="AB433" si="75">SUM(AB375,AB382,AB388,AB390)</f>
        <v>7489132.9299999997</v>
      </c>
      <c r="AC433" s="62">
        <f t="shared" si="74"/>
        <v>2911189.46</v>
      </c>
      <c r="AD433" s="62">
        <f t="shared" si="74"/>
        <v>740580.48</v>
      </c>
      <c r="AE433" s="62">
        <f t="shared" si="74"/>
        <v>474879.94999999995</v>
      </c>
    </row>
    <row r="434" spans="1:31" ht="15.95" customHeight="1" x14ac:dyDescent="0.2">
      <c r="A434" s="61">
        <v>62</v>
      </c>
      <c r="D434" s="28" t="s">
        <v>283</v>
      </c>
      <c r="E434" s="63">
        <f>E433/E432</f>
        <v>0.59580225161263756</v>
      </c>
      <c r="F434" s="63">
        <f>IFERROR(F433/F432,0)</f>
        <v>0.75543707714109753</v>
      </c>
      <c r="G434" s="63">
        <f t="shared" ref="G434:AE434" si="76">IFERROR(G433/G432,0)</f>
        <v>0.61073995086699484</v>
      </c>
      <c r="H434" s="63">
        <f t="shared" si="76"/>
        <v>0.46462657638469362</v>
      </c>
      <c r="I434" s="63">
        <f t="shared" si="76"/>
        <v>0.45803899497581718</v>
      </c>
      <c r="J434" s="63">
        <f t="shared" si="76"/>
        <v>0.58021236143353772</v>
      </c>
      <c r="K434" s="63">
        <f t="shared" si="76"/>
        <v>0.61806353109842194</v>
      </c>
      <c r="L434" s="63">
        <f t="shared" si="76"/>
        <v>0.55482137771301165</v>
      </c>
      <c r="M434" s="63">
        <f t="shared" si="76"/>
        <v>0.50908931302474569</v>
      </c>
      <c r="N434" s="63">
        <f t="shared" si="76"/>
        <v>0.58198028502825305</v>
      </c>
      <c r="O434" s="63">
        <f t="shared" si="76"/>
        <v>0.56199085570344964</v>
      </c>
      <c r="P434" s="63">
        <f t="shared" si="76"/>
        <v>0.62284858775904495</v>
      </c>
      <c r="Q434" s="63">
        <f t="shared" si="76"/>
        <v>0.64205549644719107</v>
      </c>
      <c r="R434" s="63">
        <f t="shared" si="76"/>
        <v>0.58654266378706488</v>
      </c>
      <c r="S434" s="63">
        <f t="shared" si="76"/>
        <v>0.57518229578012858</v>
      </c>
      <c r="T434" s="63">
        <f t="shared" si="76"/>
        <v>0.61006004481629039</v>
      </c>
      <c r="U434" s="63">
        <f t="shared" si="76"/>
        <v>0.60124643631730501</v>
      </c>
      <c r="V434" s="63">
        <f t="shared" si="76"/>
        <v>0.58049321215383121</v>
      </c>
      <c r="W434" s="63">
        <f t="shared" si="76"/>
        <v>0.62140159257908867</v>
      </c>
      <c r="X434" s="63">
        <f t="shared" si="76"/>
        <v>0.62514811115738356</v>
      </c>
      <c r="Y434" s="63">
        <f t="shared" si="76"/>
        <v>0.55136483517057866</v>
      </c>
      <c r="Z434" s="63">
        <f t="shared" si="76"/>
        <v>0.53365004692495899</v>
      </c>
      <c r="AA434" s="63">
        <f t="shared" si="76"/>
        <v>0.59770307661122923</v>
      </c>
      <c r="AB434" s="63">
        <f t="shared" ref="AB434" si="77">IFERROR(AB433/AB432,0)</f>
        <v>0.64171764915356633</v>
      </c>
      <c r="AC434" s="63">
        <f t="shared" si="76"/>
        <v>0.65869343791844592</v>
      </c>
      <c r="AD434" s="63">
        <f t="shared" si="76"/>
        <v>0.51972538238929178</v>
      </c>
      <c r="AE434" s="63">
        <f t="shared" si="76"/>
        <v>0.40349592447236604</v>
      </c>
    </row>
    <row r="435" spans="1:31" x14ac:dyDescent="0.2">
      <c r="A435" s="61">
        <v>63</v>
      </c>
      <c r="B435" s="64"/>
      <c r="D435" s="65" t="s">
        <v>284</v>
      </c>
      <c r="E435" s="66"/>
      <c r="F435" s="67"/>
      <c r="G435" s="68"/>
      <c r="H435" s="68"/>
      <c r="I435" s="68"/>
      <c r="J435" s="68"/>
      <c r="K435" s="68"/>
      <c r="L435" s="69"/>
      <c r="M435" s="68"/>
      <c r="N435" s="68"/>
      <c r="O435" s="68"/>
      <c r="P435" s="68"/>
      <c r="Q435" s="68"/>
      <c r="R435" s="68"/>
      <c r="S435" s="68"/>
      <c r="T435" s="68"/>
      <c r="U435" s="68"/>
      <c r="V435" s="68"/>
      <c r="W435" s="68"/>
      <c r="X435" s="68"/>
      <c r="Y435" s="68"/>
      <c r="Z435" s="68"/>
      <c r="AA435" s="68"/>
      <c r="AB435" s="68"/>
      <c r="AC435" s="68"/>
      <c r="AD435" s="68"/>
      <c r="AE435" s="68"/>
    </row>
    <row r="436" spans="1:31" x14ac:dyDescent="0.2">
      <c r="A436" s="70"/>
      <c r="D436" s="10"/>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27"/>
    </row>
    <row r="437" spans="1:31" x14ac:dyDescent="0.2">
      <c r="A437" s="4"/>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row>
    <row r="438" spans="1:31" ht="32.25" customHeight="1" x14ac:dyDescent="0.2">
      <c r="A438" s="4"/>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row>
    <row r="439" spans="1:31" x14ac:dyDescent="0.2">
      <c r="A439" s="4"/>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row>
    <row r="440" spans="1:31" x14ac:dyDescent="0.2">
      <c r="A440" s="4"/>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row>
    <row r="441" spans="1:31" x14ac:dyDescent="0.2">
      <c r="A441" s="4"/>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row>
    <row r="442" spans="1:31" x14ac:dyDescent="0.2">
      <c r="A442" s="4"/>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row>
    <row r="443" spans="1:31" x14ac:dyDescent="0.2">
      <c r="A443" s="4"/>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row>
    <row r="444" spans="1:31" x14ac:dyDescent="0.2">
      <c r="A444" s="4"/>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row>
    <row r="445" spans="1:31" ht="18" customHeight="1" x14ac:dyDescent="0.2">
      <c r="A445" s="4"/>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row>
    <row r="446" spans="1:31" x14ac:dyDescent="0.2">
      <c r="A446" s="4"/>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row>
    <row r="447" spans="1:31" x14ac:dyDescent="0.2">
      <c r="A447" s="4"/>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row>
    <row r="448" spans="1:31" x14ac:dyDescent="0.2">
      <c r="A448" s="70"/>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row>
    <row r="449" spans="1:31" x14ac:dyDescent="0.2">
      <c r="A449" s="70"/>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row>
    <row r="450" spans="1:31" x14ac:dyDescent="0.2">
      <c r="A450" s="70"/>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row>
    <row r="451" spans="1:31" x14ac:dyDescent="0.2">
      <c r="A451" s="70"/>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row>
    <row r="452" spans="1:31" x14ac:dyDescent="0.2">
      <c r="A452" s="70"/>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row>
    <row r="453" spans="1:31" x14ac:dyDescent="0.2">
      <c r="A453" s="70"/>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row>
    <row r="454" spans="1:31" x14ac:dyDescent="0.2">
      <c r="A454" s="70"/>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row>
    <row r="455" spans="1:31" x14ac:dyDescent="0.2">
      <c r="A455" s="70"/>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row>
    <row r="456" spans="1:31" x14ac:dyDescent="0.2">
      <c r="A456" s="70"/>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row>
    <row r="457" spans="1:31" x14ac:dyDescent="0.2">
      <c r="A457" s="70"/>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row>
    <row r="458" spans="1:31" x14ac:dyDescent="0.2">
      <c r="A458" s="70"/>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row>
    <row r="459" spans="1:31" x14ac:dyDescent="0.2">
      <c r="A459" s="70"/>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row>
    <row r="460" spans="1:31" x14ac:dyDescent="0.2">
      <c r="A460" s="70"/>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row>
    <row r="461" spans="1:31" x14ac:dyDescent="0.2">
      <c r="A461" s="70"/>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row>
    <row r="462" spans="1:31" x14ac:dyDescent="0.2">
      <c r="A462" s="70"/>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row>
    <row r="463" spans="1:31" x14ac:dyDescent="0.2">
      <c r="A463" s="70"/>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row>
    <row r="464" spans="1:31" x14ac:dyDescent="0.2">
      <c r="A464" s="70"/>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row>
    <row r="465" spans="1:31" x14ac:dyDescent="0.2">
      <c r="A465" s="70"/>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row>
    <row r="466" spans="1:31" x14ac:dyDescent="0.2">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row>
    <row r="467" spans="1:31" x14ac:dyDescent="0.2">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row>
    <row r="468" spans="1:31" x14ac:dyDescent="0.2">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row>
    <row r="469" spans="1:31" x14ac:dyDescent="0.2">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row>
    <row r="470" spans="1:31" x14ac:dyDescent="0.2">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row>
    <row r="471" spans="1:31" x14ac:dyDescent="0.2">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row>
    <row r="472" spans="1:31" x14ac:dyDescent="0.2">
      <c r="F472" s="71"/>
      <c r="G472" s="71"/>
      <c r="H472" s="71"/>
      <c r="I472" s="71"/>
      <c r="J472" s="71"/>
      <c r="K472" s="71"/>
      <c r="L472" s="71"/>
      <c r="M472" s="71"/>
      <c r="N472" s="71"/>
      <c r="O472" s="71"/>
      <c r="P472" s="71"/>
      <c r="Q472" s="71"/>
      <c r="R472" s="71"/>
      <c r="S472" s="71"/>
      <c r="T472" s="71"/>
      <c r="U472" s="71"/>
      <c r="V472" s="71"/>
      <c r="W472" s="71"/>
      <c r="X472" s="71"/>
      <c r="Y472" s="71"/>
      <c r="Z472" s="71"/>
      <c r="AA472" s="71"/>
      <c r="AB472" s="71"/>
      <c r="AC472" s="71"/>
      <c r="AD472" s="71"/>
      <c r="AE472" s="71"/>
    </row>
    <row r="473" spans="1:31" x14ac:dyDescent="0.2">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row>
    <row r="474" spans="1:31" x14ac:dyDescent="0.2">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row>
    <row r="475" spans="1:31" x14ac:dyDescent="0.2">
      <c r="F475" s="71"/>
      <c r="G475" s="71"/>
      <c r="H475" s="71"/>
      <c r="I475" s="71"/>
      <c r="J475" s="71"/>
      <c r="K475" s="71"/>
      <c r="L475" s="71"/>
      <c r="M475" s="71"/>
      <c r="N475" s="71"/>
      <c r="O475" s="71"/>
      <c r="P475" s="71"/>
      <c r="Q475" s="71"/>
      <c r="R475" s="71"/>
      <c r="S475" s="71"/>
      <c r="T475" s="71"/>
      <c r="U475" s="71"/>
      <c r="V475" s="71"/>
      <c r="W475" s="71"/>
      <c r="X475" s="71"/>
      <c r="Y475" s="71"/>
      <c r="Z475" s="71"/>
      <c r="AA475" s="71"/>
      <c r="AB475" s="71"/>
      <c r="AC475" s="71"/>
      <c r="AD475" s="71"/>
      <c r="AE475" s="71"/>
    </row>
    <row r="476" spans="1:31" x14ac:dyDescent="0.2">
      <c r="F476" s="71"/>
      <c r="G476" s="71"/>
      <c r="H476" s="71"/>
      <c r="I476" s="71"/>
      <c r="J476" s="71"/>
      <c r="K476" s="71"/>
      <c r="L476" s="71"/>
      <c r="M476" s="71"/>
      <c r="N476" s="71"/>
      <c r="O476" s="71"/>
      <c r="P476" s="71"/>
      <c r="Q476" s="71"/>
      <c r="R476" s="71"/>
      <c r="S476" s="71"/>
      <c r="T476" s="71"/>
      <c r="U476" s="71"/>
      <c r="V476" s="71"/>
      <c r="W476" s="71"/>
      <c r="X476" s="71"/>
      <c r="Y476" s="71"/>
      <c r="Z476" s="71"/>
      <c r="AA476" s="71"/>
      <c r="AB476" s="71"/>
      <c r="AC476" s="71"/>
      <c r="AD476" s="71"/>
      <c r="AE476" s="71"/>
    </row>
    <row r="477" spans="1:31" x14ac:dyDescent="0.2">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row>
    <row r="478" spans="1:31" x14ac:dyDescent="0.2">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row>
    <row r="479" spans="1:31" x14ac:dyDescent="0.2">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row>
    <row r="480" spans="1:31" x14ac:dyDescent="0.2">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row>
    <row r="481" spans="6:31" x14ac:dyDescent="0.2">
      <c r="F481" s="71"/>
      <c r="G481" s="71"/>
      <c r="H481" s="71"/>
      <c r="I481" s="71"/>
      <c r="J481" s="71"/>
      <c r="K481" s="71"/>
      <c r="L481" s="71"/>
      <c r="M481" s="71"/>
      <c r="N481" s="71"/>
      <c r="O481" s="71"/>
      <c r="P481" s="71"/>
      <c r="Q481" s="71"/>
      <c r="R481" s="71"/>
      <c r="S481" s="71"/>
      <c r="T481" s="71"/>
      <c r="U481" s="71"/>
      <c r="V481" s="71"/>
      <c r="W481" s="71"/>
      <c r="X481" s="71"/>
      <c r="Y481" s="71"/>
      <c r="Z481" s="71"/>
      <c r="AA481" s="71"/>
      <c r="AB481" s="71"/>
      <c r="AC481" s="71"/>
      <c r="AD481" s="71"/>
      <c r="AE481" s="71"/>
    </row>
    <row r="482" spans="6:31" x14ac:dyDescent="0.2">
      <c r="F482" s="71"/>
      <c r="G482" s="71"/>
      <c r="H482" s="71"/>
      <c r="I482" s="71"/>
      <c r="J482" s="71"/>
      <c r="K482" s="71"/>
      <c r="L482" s="71"/>
      <c r="M482" s="71"/>
      <c r="N482" s="71"/>
      <c r="O482" s="71"/>
      <c r="P482" s="71"/>
      <c r="Q482" s="71"/>
      <c r="R482" s="71"/>
      <c r="S482" s="71"/>
      <c r="T482" s="71"/>
      <c r="U482" s="71"/>
      <c r="V482" s="71"/>
      <c r="W482" s="71"/>
      <c r="X482" s="71"/>
      <c r="Y482" s="71"/>
      <c r="Z482" s="71"/>
      <c r="AA482" s="71"/>
      <c r="AB482" s="71"/>
      <c r="AC482" s="71"/>
      <c r="AD482" s="71"/>
      <c r="AE482" s="71"/>
    </row>
    <row r="483" spans="6:31" x14ac:dyDescent="0.2">
      <c r="F483" s="71"/>
      <c r="G483" s="71"/>
      <c r="H483" s="71"/>
      <c r="I483" s="71"/>
      <c r="J483" s="71"/>
      <c r="K483" s="71"/>
      <c r="L483" s="71"/>
      <c r="M483" s="71"/>
      <c r="N483" s="71"/>
      <c r="O483" s="71"/>
      <c r="P483" s="71"/>
      <c r="Q483" s="71"/>
      <c r="R483" s="71"/>
      <c r="S483" s="71"/>
      <c r="T483" s="71"/>
      <c r="U483" s="71"/>
      <c r="V483" s="71"/>
      <c r="W483" s="71"/>
      <c r="X483" s="71"/>
      <c r="Y483" s="71"/>
      <c r="Z483" s="71"/>
      <c r="AA483" s="71"/>
      <c r="AB483" s="71"/>
      <c r="AC483" s="71"/>
      <c r="AD483" s="71"/>
      <c r="AE483" s="71"/>
    </row>
    <row r="484" spans="6:31" x14ac:dyDescent="0.2">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row>
    <row r="485" spans="6:31" x14ac:dyDescent="0.2">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row>
    <row r="486" spans="6:31" x14ac:dyDescent="0.2">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row>
    <row r="487" spans="6:31" x14ac:dyDescent="0.2">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row>
    <row r="488" spans="6:31" x14ac:dyDescent="0.2">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row>
    <row r="489" spans="6:31" x14ac:dyDescent="0.2">
      <c r="F489" s="71"/>
      <c r="G489" s="71"/>
      <c r="H489" s="71"/>
      <c r="I489" s="71"/>
      <c r="J489" s="71"/>
      <c r="K489" s="71"/>
      <c r="L489" s="71"/>
      <c r="M489" s="71"/>
      <c r="N489" s="71"/>
      <c r="O489" s="71"/>
      <c r="P489" s="71"/>
      <c r="Q489" s="71"/>
      <c r="R489" s="71"/>
      <c r="S489" s="71"/>
      <c r="T489" s="71"/>
      <c r="U489" s="71"/>
      <c r="V489" s="71"/>
      <c r="W489" s="71"/>
      <c r="X489" s="71"/>
      <c r="Y489" s="71"/>
      <c r="Z489" s="71"/>
      <c r="AA489" s="71"/>
      <c r="AB489" s="71"/>
      <c r="AC489" s="71"/>
      <c r="AD489" s="71"/>
      <c r="AE489" s="71"/>
    </row>
    <row r="490" spans="6:31" x14ac:dyDescent="0.2">
      <c r="F490" s="71"/>
      <c r="G490" s="71"/>
      <c r="H490" s="71"/>
      <c r="I490" s="71"/>
      <c r="J490" s="71"/>
      <c r="K490" s="71"/>
      <c r="L490" s="71"/>
      <c r="M490" s="71"/>
      <c r="N490" s="71"/>
      <c r="O490" s="71"/>
      <c r="P490" s="71"/>
      <c r="Q490" s="71"/>
      <c r="R490" s="71"/>
      <c r="S490" s="71"/>
      <c r="T490" s="71"/>
      <c r="U490" s="71"/>
      <c r="V490" s="71"/>
      <c r="W490" s="71"/>
      <c r="X490" s="71"/>
      <c r="Y490" s="71"/>
      <c r="Z490" s="71"/>
      <c r="AA490" s="71"/>
      <c r="AB490" s="71"/>
      <c r="AC490" s="71"/>
      <c r="AD490" s="71"/>
      <c r="AE490" s="71"/>
    </row>
    <row r="491" spans="6:31" x14ac:dyDescent="0.2">
      <c r="F491" s="71"/>
      <c r="G491" s="71"/>
      <c r="H491" s="71"/>
      <c r="I491" s="71"/>
      <c r="J491" s="71"/>
      <c r="K491" s="71"/>
      <c r="L491" s="71"/>
      <c r="M491" s="71"/>
      <c r="N491" s="71"/>
      <c r="O491" s="71"/>
      <c r="P491" s="71"/>
      <c r="Q491" s="71"/>
      <c r="R491" s="71"/>
      <c r="S491" s="71"/>
      <c r="T491" s="71"/>
      <c r="U491" s="71"/>
      <c r="V491" s="71"/>
      <c r="W491" s="71"/>
      <c r="X491" s="71"/>
      <c r="Y491" s="71"/>
      <c r="Z491" s="71"/>
      <c r="AA491" s="71"/>
      <c r="AB491" s="71"/>
      <c r="AC491" s="71"/>
      <c r="AD491" s="71"/>
      <c r="AE491" s="71"/>
    </row>
    <row r="492" spans="6:31" x14ac:dyDescent="0.2">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row>
    <row r="493" spans="6:31" x14ac:dyDescent="0.2">
      <c r="F493" s="71"/>
      <c r="G493" s="71"/>
      <c r="H493" s="71"/>
      <c r="I493" s="71"/>
      <c r="J493" s="71"/>
      <c r="K493" s="71"/>
      <c r="L493" s="71"/>
      <c r="M493" s="71"/>
      <c r="N493" s="71"/>
      <c r="O493" s="71"/>
      <c r="P493" s="71"/>
      <c r="Q493" s="71"/>
      <c r="R493" s="71"/>
      <c r="S493" s="71"/>
      <c r="T493" s="71"/>
      <c r="U493" s="71"/>
      <c r="V493" s="71"/>
      <c r="W493" s="71"/>
      <c r="X493" s="71"/>
      <c r="Y493" s="71"/>
      <c r="Z493" s="71"/>
      <c r="AA493" s="71"/>
      <c r="AB493" s="71"/>
      <c r="AC493" s="71"/>
      <c r="AD493" s="71"/>
      <c r="AE493" s="71"/>
    </row>
    <row r="494" spans="6:31" x14ac:dyDescent="0.2">
      <c r="F494" s="71"/>
      <c r="G494" s="71"/>
      <c r="H494" s="71"/>
      <c r="I494" s="71"/>
      <c r="J494" s="71"/>
      <c r="K494" s="71"/>
      <c r="L494" s="71"/>
      <c r="M494" s="71"/>
      <c r="N494" s="71"/>
      <c r="O494" s="71"/>
      <c r="P494" s="71"/>
      <c r="Q494" s="71"/>
      <c r="R494" s="71"/>
      <c r="S494" s="71"/>
      <c r="T494" s="71"/>
      <c r="U494" s="71"/>
      <c r="V494" s="71"/>
      <c r="W494" s="71"/>
      <c r="X494" s="71"/>
      <c r="Y494" s="71"/>
      <c r="Z494" s="71"/>
      <c r="AA494" s="71"/>
      <c r="AB494" s="71"/>
      <c r="AC494" s="71"/>
      <c r="AD494" s="71"/>
      <c r="AE494" s="71"/>
    </row>
    <row r="495" spans="6:31" x14ac:dyDescent="0.2">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row>
    <row r="496" spans="6:31" x14ac:dyDescent="0.2">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row>
    <row r="497" spans="6:31" x14ac:dyDescent="0.2">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row>
    <row r="498" spans="6:31" x14ac:dyDescent="0.2">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row>
    <row r="499" spans="6:31" x14ac:dyDescent="0.2">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row>
    <row r="500" spans="6:31" x14ac:dyDescent="0.2">
      <c r="F500" s="71"/>
      <c r="G500" s="71"/>
      <c r="H500" s="71"/>
      <c r="I500" s="71"/>
      <c r="J500" s="71"/>
      <c r="K500" s="71"/>
      <c r="L500" s="71"/>
      <c r="M500" s="71"/>
      <c r="N500" s="71"/>
      <c r="O500" s="71"/>
      <c r="P500" s="71"/>
      <c r="Q500" s="71"/>
      <c r="R500" s="71"/>
      <c r="S500" s="71"/>
      <c r="T500" s="71"/>
      <c r="U500" s="71"/>
      <c r="V500" s="71"/>
      <c r="W500" s="71"/>
      <c r="X500" s="71"/>
      <c r="Y500" s="71"/>
      <c r="Z500" s="71"/>
      <c r="AA500" s="71"/>
      <c r="AB500" s="71"/>
      <c r="AC500" s="71"/>
      <c r="AD500" s="71"/>
      <c r="AE500" s="71"/>
    </row>
    <row r="501" spans="6:31" x14ac:dyDescent="0.2">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row>
    <row r="502" spans="6:31" x14ac:dyDescent="0.2">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row>
    <row r="503" spans="6:31" x14ac:dyDescent="0.2">
      <c r="F503" s="71"/>
      <c r="G503" s="71"/>
      <c r="H503" s="71"/>
      <c r="I503" s="71"/>
      <c r="J503" s="71"/>
      <c r="K503" s="71"/>
      <c r="L503" s="71"/>
      <c r="M503" s="71"/>
      <c r="N503" s="71"/>
      <c r="O503" s="71"/>
      <c r="P503" s="71"/>
      <c r="Q503" s="71"/>
      <c r="R503" s="71"/>
      <c r="S503" s="71"/>
      <c r="T503" s="71"/>
      <c r="U503" s="71"/>
      <c r="V503" s="71"/>
      <c r="W503" s="71"/>
      <c r="X503" s="71"/>
      <c r="Y503" s="71"/>
      <c r="Z503" s="71"/>
      <c r="AA503" s="71"/>
      <c r="AB503" s="71"/>
      <c r="AC503" s="71"/>
      <c r="AD503" s="71"/>
      <c r="AE503" s="71"/>
    </row>
    <row r="504" spans="6:31" x14ac:dyDescent="0.2">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row>
    <row r="505" spans="6:31" x14ac:dyDescent="0.2">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row>
    <row r="506" spans="6:31" x14ac:dyDescent="0.2">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row>
    <row r="507" spans="6:31" x14ac:dyDescent="0.2">
      <c r="F507" s="71"/>
      <c r="G507" s="71"/>
      <c r="H507" s="71"/>
      <c r="I507" s="71"/>
      <c r="J507" s="71"/>
      <c r="K507" s="71"/>
      <c r="L507" s="71"/>
      <c r="M507" s="71"/>
      <c r="N507" s="71"/>
      <c r="O507" s="71"/>
      <c r="P507" s="71"/>
      <c r="Q507" s="71"/>
      <c r="R507" s="71"/>
      <c r="S507" s="71"/>
      <c r="T507" s="71"/>
      <c r="U507" s="71"/>
      <c r="V507" s="71"/>
      <c r="W507" s="71"/>
      <c r="X507" s="71"/>
      <c r="Y507" s="71"/>
      <c r="Z507" s="71"/>
      <c r="AA507" s="71"/>
      <c r="AB507" s="71"/>
      <c r="AC507" s="71"/>
      <c r="AD507" s="71"/>
      <c r="AE507" s="71"/>
    </row>
    <row r="508" spans="6:31" x14ac:dyDescent="0.2">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row>
    <row r="509" spans="6:31" x14ac:dyDescent="0.2">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row>
    <row r="510" spans="6:31" x14ac:dyDescent="0.2">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row>
    <row r="511" spans="6:31" x14ac:dyDescent="0.2">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row>
    <row r="512" spans="6:31" x14ac:dyDescent="0.2">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row>
    <row r="513" spans="6:31" x14ac:dyDescent="0.2">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row>
    <row r="514" spans="6:31" x14ac:dyDescent="0.2">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row>
    <row r="515" spans="6:31" x14ac:dyDescent="0.2">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row>
    <row r="516" spans="6:31" x14ac:dyDescent="0.2">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row>
    <row r="517" spans="6:31" x14ac:dyDescent="0.2">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row>
    <row r="518" spans="6:31" x14ac:dyDescent="0.2">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row>
    <row r="519" spans="6:31" x14ac:dyDescent="0.2">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row>
    <row r="520" spans="6:31" x14ac:dyDescent="0.2">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row>
    <row r="521" spans="6:31" x14ac:dyDescent="0.2">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row>
    <row r="522" spans="6:31" x14ac:dyDescent="0.2">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row>
    <row r="523" spans="6:31" x14ac:dyDescent="0.2">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row>
    <row r="524" spans="6:31" x14ac:dyDescent="0.2">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row>
    <row r="525" spans="6:31" x14ac:dyDescent="0.2">
      <c r="F525" s="71"/>
      <c r="G525" s="71"/>
      <c r="H525" s="71"/>
      <c r="I525" s="71"/>
      <c r="J525" s="71"/>
      <c r="K525" s="71"/>
      <c r="L525" s="71"/>
      <c r="M525" s="71"/>
      <c r="N525" s="71"/>
      <c r="O525" s="71"/>
      <c r="P525" s="71"/>
      <c r="Q525" s="71"/>
      <c r="R525" s="71"/>
      <c r="S525" s="71"/>
      <c r="T525" s="71"/>
      <c r="U525" s="71"/>
      <c r="V525" s="71"/>
      <c r="W525" s="71"/>
      <c r="X525" s="71"/>
      <c r="Y525" s="71"/>
      <c r="Z525" s="71"/>
      <c r="AA525" s="71"/>
      <c r="AB525" s="71"/>
      <c r="AC525" s="71"/>
      <c r="AD525" s="71"/>
      <c r="AE525" s="71"/>
    </row>
    <row r="526" spans="6:31" x14ac:dyDescent="0.2">
      <c r="F526" s="71"/>
      <c r="G526" s="71"/>
      <c r="H526" s="71"/>
      <c r="I526" s="71"/>
      <c r="J526" s="71"/>
      <c r="K526" s="71"/>
      <c r="L526" s="71"/>
      <c r="M526" s="71"/>
      <c r="N526" s="71"/>
      <c r="O526" s="71"/>
      <c r="P526" s="71"/>
      <c r="Q526" s="71"/>
      <c r="R526" s="71"/>
      <c r="S526" s="71"/>
      <c r="T526" s="71"/>
      <c r="U526" s="71"/>
      <c r="V526" s="71"/>
      <c r="W526" s="71"/>
      <c r="X526" s="71"/>
      <c r="Y526" s="71"/>
      <c r="Z526" s="71"/>
      <c r="AA526" s="71"/>
      <c r="AB526" s="71"/>
      <c r="AC526" s="71"/>
      <c r="AD526" s="71"/>
      <c r="AE526" s="71"/>
    </row>
    <row r="527" spans="6:31" x14ac:dyDescent="0.2">
      <c r="F527" s="71"/>
      <c r="G527" s="71"/>
      <c r="H527" s="71"/>
      <c r="I527" s="71"/>
      <c r="J527" s="71"/>
      <c r="K527" s="71"/>
      <c r="L527" s="71"/>
      <c r="M527" s="71"/>
      <c r="N527" s="71"/>
      <c r="O527" s="71"/>
      <c r="P527" s="71"/>
      <c r="Q527" s="71"/>
      <c r="R527" s="71"/>
      <c r="S527" s="71"/>
      <c r="T527" s="71"/>
      <c r="U527" s="71"/>
      <c r="V527" s="71"/>
      <c r="W527" s="71"/>
      <c r="X527" s="71"/>
      <c r="Y527" s="71"/>
      <c r="Z527" s="71"/>
      <c r="AA527" s="71"/>
      <c r="AB527" s="71"/>
      <c r="AC527" s="71"/>
      <c r="AD527" s="71"/>
      <c r="AE527" s="71"/>
    </row>
    <row r="528" spans="6:31" x14ac:dyDescent="0.2">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row>
    <row r="529" spans="6:31" x14ac:dyDescent="0.2">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row>
    <row r="530" spans="6:31" x14ac:dyDescent="0.2">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row>
    <row r="531" spans="6:31" x14ac:dyDescent="0.2">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row>
    <row r="532" spans="6:31" x14ac:dyDescent="0.2">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row>
    <row r="533" spans="6:31" x14ac:dyDescent="0.2">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row>
    <row r="534" spans="6:31" x14ac:dyDescent="0.2">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row>
    <row r="535" spans="6:31" x14ac:dyDescent="0.2">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row>
    <row r="536" spans="6:31" x14ac:dyDescent="0.2">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row>
    <row r="537" spans="6:31" x14ac:dyDescent="0.2">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row>
    <row r="538" spans="6:31" x14ac:dyDescent="0.2">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row>
    <row r="539" spans="6:31" x14ac:dyDescent="0.2">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row>
    <row r="540" spans="6:31" x14ac:dyDescent="0.2">
      <c r="F540" s="71"/>
      <c r="G540" s="71"/>
      <c r="H540" s="71"/>
      <c r="I540" s="71"/>
      <c r="J540" s="71"/>
      <c r="K540" s="71"/>
      <c r="L540" s="71"/>
      <c r="M540" s="71"/>
      <c r="N540" s="71"/>
      <c r="O540" s="71"/>
      <c r="P540" s="71"/>
      <c r="Q540" s="71"/>
      <c r="R540" s="71"/>
      <c r="S540" s="71"/>
      <c r="T540" s="71"/>
      <c r="U540" s="71"/>
      <c r="V540" s="71"/>
      <c r="W540" s="71"/>
      <c r="X540" s="71"/>
      <c r="Y540" s="71"/>
      <c r="Z540" s="71"/>
      <c r="AA540" s="71"/>
      <c r="AB540" s="71"/>
      <c r="AC540" s="71"/>
      <c r="AD540" s="71"/>
      <c r="AE540" s="71"/>
    </row>
    <row r="541" spans="6:31" x14ac:dyDescent="0.2">
      <c r="F541" s="71"/>
      <c r="G541" s="71"/>
      <c r="H541" s="71"/>
      <c r="I541" s="71"/>
      <c r="J541" s="71"/>
      <c r="K541" s="71"/>
      <c r="L541" s="71"/>
      <c r="M541" s="71"/>
      <c r="N541" s="71"/>
      <c r="O541" s="71"/>
      <c r="P541" s="71"/>
      <c r="Q541" s="71"/>
      <c r="R541" s="71"/>
      <c r="S541" s="71"/>
      <c r="T541" s="71"/>
      <c r="U541" s="71"/>
      <c r="V541" s="71"/>
      <c r="W541" s="71"/>
      <c r="X541" s="71"/>
      <c r="Y541" s="71"/>
      <c r="Z541" s="71"/>
      <c r="AA541" s="71"/>
      <c r="AB541" s="71"/>
      <c r="AC541" s="71"/>
      <c r="AD541" s="71"/>
      <c r="AE541" s="71"/>
    </row>
    <row r="542" spans="6:31" x14ac:dyDescent="0.2">
      <c r="F542" s="71"/>
      <c r="G542" s="71"/>
      <c r="H542" s="71"/>
      <c r="I542" s="71"/>
      <c r="J542" s="71"/>
      <c r="K542" s="71"/>
      <c r="L542" s="71"/>
      <c r="M542" s="71"/>
      <c r="N542" s="71"/>
      <c r="O542" s="71"/>
      <c r="P542" s="71"/>
      <c r="Q542" s="71"/>
      <c r="R542" s="71"/>
      <c r="S542" s="71"/>
      <c r="T542" s="71"/>
      <c r="U542" s="71"/>
      <c r="V542" s="71"/>
      <c r="W542" s="71"/>
      <c r="X542" s="71"/>
      <c r="Y542" s="71"/>
      <c r="Z542" s="71"/>
      <c r="AA542" s="71"/>
      <c r="AB542" s="71"/>
      <c r="AC542" s="71"/>
      <c r="AD542" s="71"/>
      <c r="AE542" s="71"/>
    </row>
    <row r="543" spans="6:31" x14ac:dyDescent="0.2">
      <c r="F543" s="71"/>
      <c r="G543" s="71"/>
      <c r="H543" s="71"/>
      <c r="I543" s="71"/>
      <c r="J543" s="71"/>
      <c r="K543" s="71"/>
      <c r="L543" s="71"/>
      <c r="M543" s="71"/>
      <c r="N543" s="71"/>
      <c r="O543" s="71"/>
      <c r="P543" s="71"/>
      <c r="Q543" s="71"/>
      <c r="R543" s="71"/>
      <c r="S543" s="71"/>
      <c r="T543" s="71"/>
      <c r="U543" s="71"/>
      <c r="V543" s="71"/>
      <c r="W543" s="71"/>
      <c r="X543" s="71"/>
      <c r="Y543" s="71"/>
      <c r="Z543" s="71"/>
      <c r="AA543" s="71"/>
      <c r="AB543" s="71"/>
      <c r="AC543" s="71"/>
      <c r="AD543" s="71"/>
      <c r="AE543" s="71"/>
    </row>
    <row r="544" spans="6:31" x14ac:dyDescent="0.2">
      <c r="F544" s="71"/>
      <c r="G544" s="71"/>
      <c r="H544" s="71"/>
      <c r="I544" s="71"/>
      <c r="J544" s="71"/>
      <c r="K544" s="71"/>
      <c r="L544" s="71"/>
      <c r="M544" s="71"/>
      <c r="N544" s="71"/>
      <c r="O544" s="71"/>
      <c r="P544" s="71"/>
      <c r="Q544" s="71"/>
      <c r="R544" s="71"/>
      <c r="S544" s="71"/>
      <c r="T544" s="71"/>
      <c r="U544" s="71"/>
      <c r="V544" s="71"/>
      <c r="W544" s="71"/>
      <c r="X544" s="71"/>
      <c r="Y544" s="71"/>
      <c r="Z544" s="71"/>
      <c r="AA544" s="71"/>
      <c r="AB544" s="71"/>
      <c r="AC544" s="71"/>
      <c r="AD544" s="71"/>
      <c r="AE544" s="71"/>
    </row>
    <row r="545" spans="6:31" x14ac:dyDescent="0.2">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row>
    <row r="546" spans="6:31" x14ac:dyDescent="0.2">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row>
    <row r="547" spans="6:31" x14ac:dyDescent="0.2">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row>
    <row r="548" spans="6:31" x14ac:dyDescent="0.2">
      <c r="F548" s="71"/>
      <c r="G548" s="71"/>
      <c r="H548" s="71"/>
      <c r="I548" s="71"/>
      <c r="J548" s="71"/>
      <c r="K548" s="71"/>
      <c r="L548" s="71"/>
      <c r="M548" s="71"/>
      <c r="N548" s="71"/>
      <c r="O548" s="71"/>
      <c r="P548" s="71"/>
      <c r="Q548" s="71"/>
      <c r="R548" s="71"/>
      <c r="S548" s="71"/>
      <c r="T548" s="71"/>
      <c r="U548" s="71"/>
      <c r="V548" s="71"/>
      <c r="W548" s="71"/>
      <c r="X548" s="71"/>
      <c r="Y548" s="71"/>
      <c r="Z548" s="71"/>
      <c r="AA548" s="71"/>
      <c r="AB548" s="71"/>
      <c r="AC548" s="71"/>
      <c r="AD548" s="71"/>
      <c r="AE548" s="71"/>
    </row>
    <row r="549" spans="6:31" x14ac:dyDescent="0.2">
      <c r="F549" s="71"/>
      <c r="G549" s="71"/>
      <c r="H549" s="71"/>
      <c r="I549" s="71"/>
      <c r="J549" s="71"/>
      <c r="K549" s="71"/>
      <c r="L549" s="71"/>
      <c r="M549" s="71"/>
      <c r="N549" s="71"/>
      <c r="O549" s="71"/>
      <c r="P549" s="71"/>
      <c r="Q549" s="71"/>
      <c r="R549" s="71"/>
      <c r="S549" s="71"/>
      <c r="T549" s="71"/>
      <c r="U549" s="71"/>
      <c r="V549" s="71"/>
      <c r="W549" s="71"/>
      <c r="X549" s="71"/>
      <c r="Y549" s="71"/>
      <c r="Z549" s="71"/>
      <c r="AA549" s="71"/>
      <c r="AB549" s="71"/>
      <c r="AC549" s="71"/>
      <c r="AD549" s="71"/>
      <c r="AE549" s="71"/>
    </row>
    <row r="550" spans="6:31" x14ac:dyDescent="0.2">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row>
    <row r="551" spans="6:31" x14ac:dyDescent="0.2">
      <c r="F551" s="71"/>
      <c r="G551" s="71"/>
      <c r="H551" s="71"/>
      <c r="I551" s="71"/>
      <c r="J551" s="71"/>
      <c r="K551" s="71"/>
      <c r="L551" s="71"/>
      <c r="M551" s="71"/>
      <c r="N551" s="71"/>
      <c r="O551" s="71"/>
      <c r="P551" s="71"/>
      <c r="Q551" s="71"/>
      <c r="R551" s="71"/>
      <c r="S551" s="71"/>
      <c r="T551" s="71"/>
      <c r="U551" s="71"/>
      <c r="V551" s="71"/>
      <c r="W551" s="71"/>
      <c r="X551" s="71"/>
      <c r="Y551" s="71"/>
      <c r="Z551" s="71"/>
      <c r="AA551" s="71"/>
      <c r="AB551" s="71"/>
      <c r="AC551" s="71"/>
      <c r="AD551" s="71"/>
      <c r="AE551" s="71"/>
    </row>
    <row r="552" spans="6:31" x14ac:dyDescent="0.2">
      <c r="F552" s="71"/>
      <c r="G552" s="71"/>
      <c r="H552" s="71"/>
      <c r="I552" s="71"/>
      <c r="J552" s="71"/>
      <c r="K552" s="71"/>
      <c r="L552" s="71"/>
      <c r="M552" s="71"/>
      <c r="N552" s="71"/>
      <c r="O552" s="71"/>
      <c r="P552" s="71"/>
      <c r="Q552" s="71"/>
      <c r="R552" s="71"/>
      <c r="S552" s="71"/>
      <c r="T552" s="71"/>
      <c r="U552" s="71"/>
      <c r="V552" s="71"/>
      <c r="W552" s="71"/>
      <c r="X552" s="71"/>
      <c r="Y552" s="71"/>
      <c r="Z552" s="71"/>
      <c r="AA552" s="71"/>
      <c r="AB552" s="71"/>
      <c r="AC552" s="71"/>
      <c r="AD552" s="71"/>
      <c r="AE552" s="71"/>
    </row>
    <row r="553" spans="6:31" x14ac:dyDescent="0.2">
      <c r="F553" s="71"/>
      <c r="G553" s="71"/>
      <c r="H553" s="71"/>
      <c r="I553" s="71"/>
      <c r="J553" s="71"/>
      <c r="K553" s="71"/>
      <c r="L553" s="71"/>
      <c r="M553" s="71"/>
      <c r="N553" s="71"/>
      <c r="O553" s="71"/>
      <c r="P553" s="71"/>
      <c r="Q553" s="71"/>
      <c r="R553" s="71"/>
      <c r="S553" s="71"/>
      <c r="T553" s="71"/>
      <c r="U553" s="71"/>
      <c r="V553" s="71"/>
      <c r="W553" s="71"/>
      <c r="X553" s="71"/>
      <c r="Y553" s="71"/>
      <c r="Z553" s="71"/>
      <c r="AA553" s="71"/>
      <c r="AB553" s="71"/>
      <c r="AC553" s="71"/>
      <c r="AD553" s="71"/>
      <c r="AE553" s="71"/>
    </row>
    <row r="554" spans="6:31" x14ac:dyDescent="0.2">
      <c r="F554" s="71"/>
      <c r="G554" s="71"/>
      <c r="H554" s="71"/>
      <c r="I554" s="71"/>
      <c r="J554" s="71"/>
      <c r="K554" s="71"/>
      <c r="L554" s="71"/>
      <c r="M554" s="71"/>
      <c r="N554" s="71"/>
      <c r="O554" s="71"/>
      <c r="P554" s="71"/>
      <c r="Q554" s="71"/>
      <c r="R554" s="71"/>
      <c r="S554" s="71"/>
      <c r="T554" s="71"/>
      <c r="U554" s="71"/>
      <c r="V554" s="71"/>
      <c r="W554" s="71"/>
      <c r="X554" s="71"/>
      <c r="Y554" s="71"/>
      <c r="Z554" s="71"/>
      <c r="AA554" s="71"/>
      <c r="AB554" s="71"/>
      <c r="AC554" s="71"/>
      <c r="AD554" s="71"/>
      <c r="AE554" s="71"/>
    </row>
    <row r="555" spans="6:31" x14ac:dyDescent="0.2">
      <c r="F555" s="71"/>
      <c r="G555" s="71"/>
      <c r="H555" s="71"/>
      <c r="I555" s="71"/>
      <c r="J555" s="71"/>
      <c r="K555" s="71"/>
      <c r="L555" s="71"/>
      <c r="M555" s="71"/>
      <c r="N555" s="71"/>
      <c r="O555" s="71"/>
      <c r="P555" s="71"/>
      <c r="Q555" s="71"/>
      <c r="R555" s="71"/>
      <c r="S555" s="71"/>
      <c r="T555" s="71"/>
      <c r="U555" s="71"/>
      <c r="V555" s="71"/>
      <c r="W555" s="71"/>
      <c r="X555" s="71"/>
      <c r="Y555" s="71"/>
      <c r="Z555" s="71"/>
      <c r="AA555" s="71"/>
      <c r="AB555" s="71"/>
      <c r="AC555" s="71"/>
      <c r="AD555" s="71"/>
      <c r="AE555" s="71"/>
    </row>
    <row r="556" spans="6:31" x14ac:dyDescent="0.2">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row>
    <row r="557" spans="6:31" x14ac:dyDescent="0.2">
      <c r="F557" s="71"/>
      <c r="G557" s="71"/>
      <c r="H557" s="71"/>
      <c r="I557" s="71"/>
      <c r="J557" s="71"/>
      <c r="K557" s="71"/>
      <c r="L557" s="71"/>
      <c r="M557" s="71"/>
      <c r="N557" s="71"/>
      <c r="O557" s="71"/>
      <c r="P557" s="71"/>
      <c r="Q557" s="71"/>
      <c r="R557" s="71"/>
      <c r="S557" s="71"/>
      <c r="T557" s="71"/>
      <c r="U557" s="71"/>
      <c r="V557" s="71"/>
      <c r="W557" s="71"/>
      <c r="X557" s="71"/>
      <c r="Y557" s="71"/>
      <c r="Z557" s="71"/>
      <c r="AA557" s="71"/>
      <c r="AB557" s="71"/>
      <c r="AC557" s="71"/>
      <c r="AD557" s="71"/>
      <c r="AE557" s="71"/>
    </row>
    <row r="558" spans="6:31" x14ac:dyDescent="0.2">
      <c r="F558" s="71"/>
      <c r="G558" s="71"/>
      <c r="H558" s="71"/>
      <c r="I558" s="71"/>
      <c r="J558" s="71"/>
      <c r="K558" s="71"/>
      <c r="L558" s="71"/>
      <c r="M558" s="71"/>
      <c r="N558" s="71"/>
      <c r="O558" s="71"/>
      <c r="P558" s="71"/>
      <c r="Q558" s="71"/>
      <c r="R558" s="71"/>
      <c r="S558" s="71"/>
      <c r="T558" s="71"/>
      <c r="U558" s="71"/>
      <c r="V558" s="71"/>
      <c r="W558" s="71"/>
      <c r="X558" s="71"/>
      <c r="Y558" s="71"/>
      <c r="Z558" s="71"/>
      <c r="AA558" s="71"/>
      <c r="AB558" s="71"/>
      <c r="AC558" s="71"/>
      <c r="AD558" s="71"/>
      <c r="AE558" s="71"/>
    </row>
    <row r="559" spans="6:31" x14ac:dyDescent="0.2">
      <c r="F559" s="71"/>
      <c r="G559" s="71"/>
      <c r="H559" s="71"/>
      <c r="I559" s="71"/>
      <c r="J559" s="71"/>
      <c r="K559" s="71"/>
      <c r="L559" s="71"/>
      <c r="M559" s="71"/>
      <c r="N559" s="71"/>
      <c r="O559" s="71"/>
      <c r="P559" s="71"/>
      <c r="Q559" s="71"/>
      <c r="R559" s="71"/>
      <c r="S559" s="71"/>
      <c r="T559" s="71"/>
      <c r="U559" s="71"/>
      <c r="V559" s="71"/>
      <c r="W559" s="71"/>
      <c r="X559" s="71"/>
      <c r="Y559" s="71"/>
      <c r="Z559" s="71"/>
      <c r="AA559" s="71"/>
      <c r="AB559" s="71"/>
      <c r="AC559" s="71"/>
      <c r="AD559" s="71"/>
      <c r="AE559" s="71"/>
    </row>
    <row r="560" spans="6:31" x14ac:dyDescent="0.2">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row>
    <row r="561" spans="6:31" x14ac:dyDescent="0.2">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row>
    <row r="562" spans="6:31" x14ac:dyDescent="0.2">
      <c r="F562" s="71"/>
      <c r="G562" s="71"/>
      <c r="H562" s="71"/>
      <c r="I562" s="71"/>
      <c r="J562" s="71"/>
      <c r="K562" s="71"/>
      <c r="L562" s="71"/>
      <c r="M562" s="71"/>
      <c r="N562" s="71"/>
      <c r="O562" s="71"/>
      <c r="P562" s="71"/>
      <c r="Q562" s="71"/>
      <c r="R562" s="71"/>
      <c r="S562" s="71"/>
      <c r="T562" s="71"/>
      <c r="U562" s="71"/>
      <c r="V562" s="71"/>
      <c r="W562" s="71"/>
      <c r="X562" s="71"/>
      <c r="Y562" s="71"/>
      <c r="Z562" s="71"/>
      <c r="AA562" s="71"/>
      <c r="AB562" s="71"/>
      <c r="AC562" s="71"/>
      <c r="AD562" s="71"/>
      <c r="AE562" s="71"/>
    </row>
    <row r="563" spans="6:31" x14ac:dyDescent="0.2">
      <c r="F563" s="71"/>
      <c r="G563" s="71"/>
      <c r="H563" s="71"/>
      <c r="I563" s="71"/>
      <c r="J563" s="71"/>
      <c r="K563" s="71"/>
      <c r="L563" s="71"/>
      <c r="M563" s="71"/>
      <c r="N563" s="71"/>
      <c r="O563" s="71"/>
      <c r="P563" s="71"/>
      <c r="Q563" s="71"/>
      <c r="R563" s="71"/>
      <c r="S563" s="71"/>
      <c r="T563" s="71"/>
      <c r="U563" s="71"/>
      <c r="V563" s="71"/>
      <c r="W563" s="71"/>
      <c r="X563" s="71"/>
      <c r="Y563" s="71"/>
      <c r="Z563" s="71"/>
      <c r="AA563" s="71"/>
      <c r="AB563" s="71"/>
      <c r="AC563" s="71"/>
      <c r="AD563" s="71"/>
      <c r="AE563" s="71"/>
    </row>
    <row r="564" spans="6:31" x14ac:dyDescent="0.2">
      <c r="F564" s="71"/>
      <c r="G564" s="71"/>
      <c r="H564" s="71"/>
      <c r="I564" s="71"/>
      <c r="J564" s="71"/>
      <c r="K564" s="71"/>
      <c r="L564" s="71"/>
      <c r="M564" s="71"/>
      <c r="N564" s="71"/>
      <c r="O564" s="71"/>
      <c r="P564" s="71"/>
      <c r="Q564" s="71"/>
      <c r="R564" s="71"/>
      <c r="S564" s="71"/>
      <c r="T564" s="71"/>
      <c r="U564" s="71"/>
      <c r="V564" s="71"/>
      <c r="W564" s="71"/>
      <c r="X564" s="71"/>
      <c r="Y564" s="71"/>
      <c r="Z564" s="71"/>
      <c r="AA564" s="71"/>
      <c r="AB564" s="71"/>
      <c r="AC564" s="71"/>
      <c r="AD564" s="71"/>
      <c r="AE564" s="71"/>
    </row>
    <row r="565" spans="6:31" x14ac:dyDescent="0.2">
      <c r="F565" s="71"/>
      <c r="G565" s="71"/>
      <c r="H565" s="71"/>
      <c r="I565" s="71"/>
      <c r="J565" s="71"/>
      <c r="K565" s="71"/>
      <c r="L565" s="71"/>
      <c r="M565" s="71"/>
      <c r="N565" s="71"/>
      <c r="O565" s="71"/>
      <c r="P565" s="71"/>
      <c r="Q565" s="71"/>
      <c r="R565" s="71"/>
      <c r="S565" s="71"/>
      <c r="T565" s="71"/>
      <c r="U565" s="71"/>
      <c r="V565" s="71"/>
      <c r="W565" s="71"/>
      <c r="X565" s="71"/>
      <c r="Y565" s="71"/>
      <c r="Z565" s="71"/>
      <c r="AA565" s="71"/>
      <c r="AB565" s="71"/>
      <c r="AC565" s="71"/>
      <c r="AD565" s="71"/>
      <c r="AE565" s="71"/>
    </row>
    <row r="566" spans="6:31" x14ac:dyDescent="0.2">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row>
    <row r="567" spans="6:31" x14ac:dyDescent="0.2">
      <c r="F567" s="71"/>
      <c r="G567" s="71"/>
      <c r="H567" s="71"/>
      <c r="I567" s="71"/>
      <c r="J567" s="71"/>
      <c r="K567" s="71"/>
      <c r="L567" s="71"/>
      <c r="M567" s="71"/>
      <c r="N567" s="71"/>
      <c r="O567" s="71"/>
      <c r="P567" s="71"/>
      <c r="Q567" s="71"/>
      <c r="R567" s="71"/>
      <c r="S567" s="71"/>
      <c r="T567" s="71"/>
      <c r="U567" s="71"/>
      <c r="V567" s="71"/>
      <c r="W567" s="71"/>
      <c r="X567" s="71"/>
      <c r="Y567" s="71"/>
      <c r="Z567" s="71"/>
      <c r="AA567" s="71"/>
      <c r="AB567" s="71"/>
      <c r="AC567" s="71"/>
      <c r="AD567" s="71"/>
      <c r="AE567" s="71"/>
    </row>
    <row r="568" spans="6:31" x14ac:dyDescent="0.2">
      <c r="F568" s="71"/>
      <c r="G568" s="71"/>
      <c r="H568" s="71"/>
      <c r="I568" s="71"/>
      <c r="J568" s="71"/>
      <c r="K568" s="71"/>
      <c r="L568" s="71"/>
      <c r="M568" s="71"/>
      <c r="N568" s="71"/>
      <c r="O568" s="71"/>
      <c r="P568" s="71"/>
      <c r="Q568" s="71"/>
      <c r="R568" s="71"/>
      <c r="S568" s="71"/>
      <c r="T568" s="71"/>
      <c r="U568" s="71"/>
      <c r="V568" s="71"/>
      <c r="W568" s="71"/>
      <c r="X568" s="71"/>
      <c r="Y568" s="71"/>
      <c r="Z568" s="71"/>
      <c r="AA568" s="71"/>
      <c r="AB568" s="71"/>
      <c r="AC568" s="71"/>
      <c r="AD568" s="71"/>
      <c r="AE568" s="71"/>
    </row>
    <row r="569" spans="6:31" x14ac:dyDescent="0.2">
      <c r="F569" s="71"/>
      <c r="G569" s="71"/>
      <c r="H569" s="71"/>
      <c r="I569" s="71"/>
      <c r="J569" s="71"/>
      <c r="K569" s="71"/>
      <c r="L569" s="71"/>
      <c r="M569" s="71"/>
      <c r="N569" s="71"/>
      <c r="O569" s="71"/>
      <c r="P569" s="71"/>
      <c r="Q569" s="71"/>
      <c r="R569" s="71"/>
      <c r="S569" s="71"/>
      <c r="T569" s="71"/>
      <c r="U569" s="71"/>
      <c r="V569" s="71"/>
      <c r="W569" s="71"/>
      <c r="X569" s="71"/>
      <c r="Y569" s="71"/>
      <c r="Z569" s="71"/>
      <c r="AA569" s="71"/>
      <c r="AB569" s="71"/>
      <c r="AC569" s="71"/>
      <c r="AD569" s="71"/>
      <c r="AE569" s="71"/>
    </row>
    <row r="570" spans="6:31" x14ac:dyDescent="0.2">
      <c r="F570" s="71"/>
      <c r="G570" s="71"/>
      <c r="H570" s="71"/>
      <c r="I570" s="71"/>
      <c r="J570" s="71"/>
      <c r="K570" s="71"/>
      <c r="L570" s="71"/>
      <c r="M570" s="71"/>
      <c r="N570" s="71"/>
      <c r="O570" s="71"/>
      <c r="P570" s="71"/>
      <c r="Q570" s="71"/>
      <c r="R570" s="71"/>
      <c r="S570" s="71"/>
      <c r="T570" s="71"/>
      <c r="U570" s="71"/>
      <c r="V570" s="71"/>
      <c r="W570" s="71"/>
      <c r="X570" s="71"/>
      <c r="Y570" s="71"/>
      <c r="Z570" s="71"/>
      <c r="AA570" s="71"/>
      <c r="AB570" s="71"/>
      <c r="AC570" s="71"/>
      <c r="AD570" s="71"/>
      <c r="AE570" s="71"/>
    </row>
    <row r="571" spans="6:31" x14ac:dyDescent="0.2">
      <c r="F571" s="71"/>
      <c r="G571" s="71"/>
      <c r="H571" s="71"/>
      <c r="I571" s="71"/>
      <c r="J571" s="71"/>
      <c r="K571" s="71"/>
      <c r="L571" s="71"/>
      <c r="M571" s="71"/>
      <c r="N571" s="71"/>
      <c r="O571" s="71"/>
      <c r="P571" s="71"/>
      <c r="Q571" s="71"/>
      <c r="R571" s="71"/>
      <c r="S571" s="71"/>
      <c r="T571" s="71"/>
      <c r="U571" s="71"/>
      <c r="V571" s="71"/>
      <c r="W571" s="71"/>
      <c r="X571" s="71"/>
      <c r="Y571" s="71"/>
      <c r="Z571" s="71"/>
      <c r="AA571" s="71"/>
      <c r="AB571" s="71"/>
      <c r="AC571" s="71"/>
      <c r="AD571" s="71"/>
      <c r="AE571" s="71"/>
    </row>
    <row r="572" spans="6:31" x14ac:dyDescent="0.2">
      <c r="F572" s="71"/>
      <c r="G572" s="71"/>
      <c r="H572" s="71"/>
      <c r="I572" s="71"/>
      <c r="J572" s="71"/>
      <c r="K572" s="71"/>
      <c r="L572" s="71"/>
      <c r="M572" s="71"/>
      <c r="N572" s="71"/>
      <c r="O572" s="71"/>
      <c r="P572" s="71"/>
      <c r="Q572" s="71"/>
      <c r="R572" s="71"/>
      <c r="S572" s="71"/>
      <c r="T572" s="71"/>
      <c r="U572" s="71"/>
      <c r="V572" s="71"/>
      <c r="W572" s="71"/>
      <c r="X572" s="71"/>
      <c r="Y572" s="71"/>
      <c r="Z572" s="71"/>
      <c r="AA572" s="71"/>
      <c r="AB572" s="71"/>
      <c r="AC572" s="71"/>
      <c r="AD572" s="71"/>
      <c r="AE572" s="71"/>
    </row>
    <row r="573" spans="6:31" x14ac:dyDescent="0.2">
      <c r="F573" s="71"/>
      <c r="G573" s="71"/>
      <c r="H573" s="71"/>
      <c r="I573" s="71"/>
      <c r="J573" s="71"/>
      <c r="K573" s="71"/>
      <c r="L573" s="71"/>
      <c r="M573" s="71"/>
      <c r="N573" s="71"/>
      <c r="O573" s="71"/>
      <c r="P573" s="71"/>
      <c r="Q573" s="71"/>
      <c r="R573" s="71"/>
      <c r="S573" s="71"/>
      <c r="T573" s="71"/>
      <c r="U573" s="71"/>
      <c r="V573" s="71"/>
      <c r="W573" s="71"/>
      <c r="X573" s="71"/>
      <c r="Y573" s="71"/>
      <c r="Z573" s="71"/>
      <c r="AA573" s="71"/>
      <c r="AB573" s="71"/>
      <c r="AC573" s="71"/>
      <c r="AD573" s="71"/>
      <c r="AE573" s="71"/>
    </row>
    <row r="574" spans="6:31" x14ac:dyDescent="0.2">
      <c r="F574" s="71"/>
      <c r="G574" s="71"/>
      <c r="H574" s="71"/>
      <c r="I574" s="71"/>
      <c r="J574" s="71"/>
      <c r="K574" s="71"/>
      <c r="L574" s="71"/>
      <c r="M574" s="71"/>
      <c r="N574" s="71"/>
      <c r="O574" s="71"/>
      <c r="P574" s="71"/>
      <c r="Q574" s="71"/>
      <c r="R574" s="71"/>
      <c r="S574" s="71"/>
      <c r="T574" s="71"/>
      <c r="U574" s="71"/>
      <c r="V574" s="71"/>
      <c r="W574" s="71"/>
      <c r="X574" s="71"/>
      <c r="Y574" s="71"/>
      <c r="Z574" s="71"/>
      <c r="AA574" s="71"/>
      <c r="AB574" s="71"/>
      <c r="AC574" s="71"/>
      <c r="AD574" s="71"/>
      <c r="AE574" s="71"/>
    </row>
    <row r="575" spans="6:31" x14ac:dyDescent="0.2">
      <c r="F575" s="71"/>
      <c r="G575" s="71"/>
      <c r="H575" s="71"/>
      <c r="I575" s="71"/>
      <c r="J575" s="71"/>
      <c r="K575" s="71"/>
      <c r="L575" s="71"/>
      <c r="M575" s="71"/>
      <c r="N575" s="71"/>
      <c r="O575" s="71"/>
      <c r="P575" s="71"/>
      <c r="Q575" s="71"/>
      <c r="R575" s="71"/>
      <c r="S575" s="71"/>
      <c r="T575" s="71"/>
      <c r="U575" s="71"/>
      <c r="V575" s="71"/>
      <c r="W575" s="71"/>
      <c r="X575" s="71"/>
      <c r="Y575" s="71"/>
      <c r="Z575" s="71"/>
      <c r="AA575" s="71"/>
      <c r="AB575" s="71"/>
      <c r="AC575" s="71"/>
      <c r="AD575" s="71"/>
      <c r="AE575" s="71"/>
    </row>
    <row r="576" spans="6:31" x14ac:dyDescent="0.2">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row>
    <row r="577" spans="6:31" x14ac:dyDescent="0.2">
      <c r="F577" s="71"/>
      <c r="G577" s="71"/>
      <c r="H577" s="71"/>
      <c r="I577" s="71"/>
      <c r="J577" s="71"/>
      <c r="K577" s="71"/>
      <c r="L577" s="71"/>
      <c r="M577" s="71"/>
      <c r="N577" s="71"/>
      <c r="O577" s="71"/>
      <c r="P577" s="71"/>
      <c r="Q577" s="71"/>
      <c r="R577" s="71"/>
      <c r="S577" s="71"/>
      <c r="T577" s="71"/>
      <c r="U577" s="71"/>
      <c r="V577" s="71"/>
      <c r="W577" s="71"/>
      <c r="X577" s="71"/>
      <c r="Y577" s="71"/>
      <c r="Z577" s="71"/>
      <c r="AA577" s="71"/>
      <c r="AB577" s="71"/>
      <c r="AC577" s="71"/>
      <c r="AD577" s="71"/>
      <c r="AE577" s="71"/>
    </row>
    <row r="578" spans="6:31" x14ac:dyDescent="0.2">
      <c r="F578" s="71"/>
      <c r="G578" s="71"/>
      <c r="H578" s="71"/>
      <c r="I578" s="71"/>
      <c r="J578" s="71"/>
      <c r="K578" s="71"/>
      <c r="L578" s="71"/>
      <c r="M578" s="71"/>
      <c r="N578" s="71"/>
      <c r="O578" s="71"/>
      <c r="P578" s="71"/>
      <c r="Q578" s="71"/>
      <c r="R578" s="71"/>
      <c r="S578" s="71"/>
      <c r="T578" s="71"/>
      <c r="U578" s="71"/>
      <c r="V578" s="71"/>
      <c r="W578" s="71"/>
      <c r="X578" s="71"/>
      <c r="Y578" s="71"/>
      <c r="Z578" s="71"/>
      <c r="AA578" s="71"/>
      <c r="AB578" s="71"/>
      <c r="AC578" s="71"/>
      <c r="AD578" s="71"/>
      <c r="AE578" s="71"/>
    </row>
    <row r="579" spans="6:31" x14ac:dyDescent="0.2">
      <c r="F579" s="71"/>
      <c r="G579" s="71"/>
      <c r="H579" s="71"/>
      <c r="I579" s="71"/>
      <c r="J579" s="71"/>
      <c r="K579" s="71"/>
      <c r="L579" s="71"/>
      <c r="M579" s="71"/>
      <c r="N579" s="71"/>
      <c r="O579" s="71"/>
      <c r="P579" s="71"/>
      <c r="Q579" s="71"/>
      <c r="R579" s="71"/>
      <c r="S579" s="71"/>
      <c r="T579" s="71"/>
      <c r="U579" s="71"/>
      <c r="V579" s="71"/>
      <c r="W579" s="71"/>
      <c r="X579" s="71"/>
      <c r="Y579" s="71"/>
      <c r="Z579" s="71"/>
      <c r="AA579" s="71"/>
      <c r="AB579" s="71"/>
      <c r="AC579" s="71"/>
      <c r="AD579" s="71"/>
      <c r="AE579" s="71"/>
    </row>
    <row r="580" spans="6:31" x14ac:dyDescent="0.2">
      <c r="F580" s="71"/>
      <c r="G580" s="71"/>
      <c r="H580" s="71"/>
      <c r="I580" s="71"/>
      <c r="J580" s="71"/>
      <c r="K580" s="71"/>
      <c r="L580" s="71"/>
      <c r="M580" s="71"/>
      <c r="N580" s="71"/>
      <c r="O580" s="71"/>
      <c r="P580" s="71"/>
      <c r="Q580" s="71"/>
      <c r="R580" s="71"/>
      <c r="S580" s="71"/>
      <c r="T580" s="71"/>
      <c r="U580" s="71"/>
      <c r="V580" s="71"/>
      <c r="W580" s="71"/>
      <c r="X580" s="71"/>
      <c r="Y580" s="71"/>
      <c r="Z580" s="71"/>
      <c r="AA580" s="71"/>
      <c r="AB580" s="71"/>
      <c r="AC580" s="71"/>
      <c r="AD580" s="71"/>
      <c r="AE580" s="71"/>
    </row>
    <row r="581" spans="6:31" x14ac:dyDescent="0.2">
      <c r="F581" s="71"/>
      <c r="G581" s="71"/>
      <c r="H581" s="71"/>
      <c r="I581" s="71"/>
      <c r="J581" s="71"/>
      <c r="K581" s="71"/>
      <c r="L581" s="71"/>
      <c r="M581" s="71"/>
      <c r="N581" s="71"/>
      <c r="O581" s="71"/>
      <c r="P581" s="71"/>
      <c r="Q581" s="71"/>
      <c r="R581" s="71"/>
      <c r="S581" s="71"/>
      <c r="T581" s="71"/>
      <c r="U581" s="71"/>
      <c r="V581" s="71"/>
      <c r="W581" s="71"/>
      <c r="X581" s="71"/>
      <c r="Y581" s="71"/>
      <c r="Z581" s="71"/>
      <c r="AA581" s="71"/>
      <c r="AB581" s="71"/>
      <c r="AC581" s="71"/>
      <c r="AD581" s="71"/>
      <c r="AE581" s="71"/>
    </row>
    <row r="582" spans="6:31" x14ac:dyDescent="0.2">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row>
    <row r="583" spans="6:31" x14ac:dyDescent="0.2">
      <c r="F583" s="71"/>
      <c r="G583" s="71"/>
      <c r="H583" s="71"/>
      <c r="I583" s="71"/>
      <c r="J583" s="71"/>
      <c r="K583" s="71"/>
      <c r="L583" s="71"/>
      <c r="M583" s="71"/>
      <c r="N583" s="71"/>
      <c r="O583" s="71"/>
      <c r="P583" s="71"/>
      <c r="Q583" s="71"/>
      <c r="R583" s="71"/>
      <c r="S583" s="71"/>
      <c r="T583" s="71"/>
      <c r="U583" s="71"/>
      <c r="V583" s="71"/>
      <c r="W583" s="71"/>
      <c r="X583" s="71"/>
      <c r="Y583" s="71"/>
      <c r="Z583" s="71"/>
      <c r="AA583" s="71"/>
      <c r="AB583" s="71"/>
      <c r="AC583" s="71"/>
      <c r="AD583" s="71"/>
      <c r="AE583" s="71"/>
    </row>
    <row r="584" spans="6:31" x14ac:dyDescent="0.2">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row>
    <row r="585" spans="6:31" x14ac:dyDescent="0.2">
      <c r="F585" s="71"/>
      <c r="G585" s="71"/>
      <c r="H585" s="71"/>
      <c r="I585" s="71"/>
      <c r="J585" s="71"/>
      <c r="K585" s="71"/>
      <c r="L585" s="71"/>
      <c r="M585" s="71"/>
      <c r="N585" s="71"/>
      <c r="O585" s="71"/>
      <c r="P585" s="71"/>
      <c r="Q585" s="71"/>
      <c r="R585" s="71"/>
      <c r="S585" s="71"/>
      <c r="T585" s="71"/>
      <c r="U585" s="71"/>
      <c r="V585" s="71"/>
      <c r="W585" s="71"/>
      <c r="X585" s="71"/>
      <c r="Y585" s="71"/>
      <c r="Z585" s="71"/>
      <c r="AA585" s="71"/>
      <c r="AB585" s="71"/>
      <c r="AC585" s="71"/>
      <c r="AD585" s="71"/>
      <c r="AE585" s="71"/>
    </row>
    <row r="586" spans="6:31" x14ac:dyDescent="0.2">
      <c r="F586" s="71"/>
      <c r="G586" s="71"/>
      <c r="H586" s="71"/>
      <c r="I586" s="71"/>
      <c r="J586" s="71"/>
      <c r="K586" s="71"/>
      <c r="L586" s="71"/>
      <c r="M586" s="71"/>
      <c r="N586" s="71"/>
      <c r="O586" s="71"/>
      <c r="P586" s="71"/>
      <c r="Q586" s="71"/>
      <c r="R586" s="71"/>
      <c r="S586" s="71"/>
      <c r="T586" s="71"/>
      <c r="U586" s="71"/>
      <c r="V586" s="71"/>
      <c r="W586" s="71"/>
      <c r="X586" s="71"/>
      <c r="Y586" s="71"/>
      <c r="Z586" s="71"/>
      <c r="AA586" s="71"/>
      <c r="AB586" s="71"/>
      <c r="AC586" s="71"/>
      <c r="AD586" s="71"/>
      <c r="AE586" s="71"/>
    </row>
    <row r="587" spans="6:31" x14ac:dyDescent="0.2">
      <c r="F587" s="71"/>
      <c r="G587" s="71"/>
      <c r="H587" s="71"/>
      <c r="I587" s="71"/>
      <c r="J587" s="71"/>
      <c r="K587" s="71"/>
      <c r="L587" s="71"/>
      <c r="M587" s="71"/>
      <c r="N587" s="71"/>
      <c r="O587" s="71"/>
      <c r="P587" s="71"/>
      <c r="Q587" s="71"/>
      <c r="R587" s="71"/>
      <c r="S587" s="71"/>
      <c r="T587" s="71"/>
      <c r="U587" s="71"/>
      <c r="V587" s="71"/>
      <c r="W587" s="71"/>
      <c r="X587" s="71"/>
      <c r="Y587" s="71"/>
      <c r="Z587" s="71"/>
      <c r="AA587" s="71"/>
      <c r="AB587" s="71"/>
      <c r="AC587" s="71"/>
      <c r="AD587" s="71"/>
      <c r="AE587" s="71"/>
    </row>
    <row r="588" spans="6:31" x14ac:dyDescent="0.2">
      <c r="F588" s="71"/>
      <c r="G588" s="71"/>
      <c r="H588" s="71"/>
      <c r="I588" s="71"/>
      <c r="J588" s="71"/>
      <c r="K588" s="71"/>
      <c r="L588" s="71"/>
      <c r="M588" s="71"/>
      <c r="N588" s="71"/>
      <c r="O588" s="71"/>
      <c r="P588" s="71"/>
      <c r="Q588" s="71"/>
      <c r="R588" s="71"/>
      <c r="S588" s="71"/>
      <c r="T588" s="71"/>
      <c r="U588" s="71"/>
      <c r="V588" s="71"/>
      <c r="W588" s="71"/>
      <c r="X588" s="71"/>
      <c r="Y588" s="71"/>
      <c r="Z588" s="71"/>
      <c r="AA588" s="71"/>
      <c r="AB588" s="71"/>
      <c r="AC588" s="71"/>
      <c r="AD588" s="71"/>
      <c r="AE588" s="71"/>
    </row>
    <row r="589" spans="6:31" x14ac:dyDescent="0.2">
      <c r="F589" s="71"/>
      <c r="G589" s="71"/>
      <c r="H589" s="71"/>
      <c r="I589" s="71"/>
      <c r="J589" s="71"/>
      <c r="K589" s="71"/>
      <c r="L589" s="71"/>
      <c r="M589" s="71"/>
      <c r="N589" s="71"/>
      <c r="O589" s="71"/>
      <c r="P589" s="71"/>
      <c r="Q589" s="71"/>
      <c r="R589" s="71"/>
      <c r="S589" s="71"/>
      <c r="T589" s="71"/>
      <c r="U589" s="71"/>
      <c r="V589" s="71"/>
      <c r="W589" s="71"/>
      <c r="X589" s="71"/>
      <c r="Y589" s="71"/>
      <c r="Z589" s="71"/>
      <c r="AA589" s="71"/>
      <c r="AB589" s="71"/>
      <c r="AC589" s="71"/>
      <c r="AD589" s="71"/>
      <c r="AE589" s="71"/>
    </row>
    <row r="590" spans="6:31" x14ac:dyDescent="0.2">
      <c r="F590" s="71"/>
      <c r="G590" s="71"/>
      <c r="H590" s="71"/>
      <c r="I590" s="71"/>
      <c r="J590" s="71"/>
      <c r="K590" s="71"/>
      <c r="L590" s="71"/>
      <c r="M590" s="71"/>
      <c r="N590" s="71"/>
      <c r="O590" s="71"/>
      <c r="P590" s="71"/>
      <c r="Q590" s="71"/>
      <c r="R590" s="71"/>
      <c r="S590" s="71"/>
      <c r="T590" s="71"/>
      <c r="U590" s="71"/>
      <c r="V590" s="71"/>
      <c r="W590" s="71"/>
      <c r="X590" s="71"/>
      <c r="Y590" s="71"/>
      <c r="Z590" s="71"/>
      <c r="AA590" s="71"/>
      <c r="AB590" s="71"/>
      <c r="AC590" s="71"/>
      <c r="AD590" s="71"/>
      <c r="AE590" s="71"/>
    </row>
    <row r="591" spans="6:31" x14ac:dyDescent="0.2">
      <c r="F591" s="71"/>
      <c r="G591" s="71"/>
      <c r="H591" s="71"/>
      <c r="I591" s="71"/>
      <c r="J591" s="71"/>
      <c r="K591" s="71"/>
      <c r="L591" s="71"/>
      <c r="M591" s="71"/>
      <c r="N591" s="71"/>
      <c r="O591" s="71"/>
      <c r="P591" s="71"/>
      <c r="Q591" s="71"/>
      <c r="R591" s="71"/>
      <c r="S591" s="71"/>
      <c r="T591" s="71"/>
      <c r="U591" s="71"/>
      <c r="V591" s="71"/>
      <c r="W591" s="71"/>
      <c r="X591" s="71"/>
      <c r="Y591" s="71"/>
      <c r="Z591" s="71"/>
      <c r="AA591" s="71"/>
      <c r="AB591" s="71"/>
      <c r="AC591" s="71"/>
      <c r="AD591" s="71"/>
      <c r="AE591" s="71"/>
    </row>
    <row r="592" spans="6:31" x14ac:dyDescent="0.2">
      <c r="F592" s="71"/>
      <c r="G592" s="71"/>
      <c r="H592" s="71"/>
      <c r="I592" s="71"/>
      <c r="J592" s="71"/>
      <c r="K592" s="71"/>
      <c r="L592" s="71"/>
      <c r="M592" s="71"/>
      <c r="N592" s="71"/>
      <c r="O592" s="71"/>
      <c r="P592" s="71"/>
      <c r="Q592" s="71"/>
      <c r="R592" s="71"/>
      <c r="S592" s="71"/>
      <c r="T592" s="71"/>
      <c r="U592" s="71"/>
      <c r="V592" s="71"/>
      <c r="W592" s="71"/>
      <c r="X592" s="71"/>
      <c r="Y592" s="71"/>
      <c r="Z592" s="71"/>
      <c r="AA592" s="71"/>
      <c r="AB592" s="71"/>
      <c r="AC592" s="71"/>
      <c r="AD592" s="71"/>
      <c r="AE592" s="71"/>
    </row>
    <row r="593" spans="6:31" x14ac:dyDescent="0.2">
      <c r="F593" s="71"/>
      <c r="G593" s="71"/>
      <c r="H593" s="71"/>
      <c r="I593" s="71"/>
      <c r="J593" s="71"/>
      <c r="K593" s="71"/>
      <c r="L593" s="71"/>
      <c r="M593" s="71"/>
      <c r="N593" s="71"/>
      <c r="O593" s="71"/>
      <c r="P593" s="71"/>
      <c r="Q593" s="71"/>
      <c r="R593" s="71"/>
      <c r="S593" s="71"/>
      <c r="T593" s="71"/>
      <c r="U593" s="71"/>
      <c r="V593" s="71"/>
      <c r="W593" s="71"/>
      <c r="X593" s="71"/>
      <c r="Y593" s="71"/>
      <c r="Z593" s="71"/>
      <c r="AA593" s="71"/>
      <c r="AB593" s="71"/>
      <c r="AC593" s="71"/>
      <c r="AD593" s="71"/>
      <c r="AE593" s="71"/>
    </row>
    <row r="594" spans="6:31" x14ac:dyDescent="0.2">
      <c r="F594" s="71"/>
      <c r="G594" s="71"/>
      <c r="H594" s="71"/>
      <c r="I594" s="71"/>
      <c r="J594" s="71"/>
      <c r="K594" s="71"/>
      <c r="L594" s="71"/>
      <c r="M594" s="71"/>
      <c r="N594" s="71"/>
      <c r="O594" s="71"/>
      <c r="P594" s="71"/>
      <c r="Q594" s="71"/>
      <c r="R594" s="71"/>
      <c r="S594" s="71"/>
      <c r="T594" s="71"/>
      <c r="U594" s="71"/>
      <c r="V594" s="71"/>
      <c r="W594" s="71"/>
      <c r="X594" s="71"/>
      <c r="Y594" s="71"/>
      <c r="Z594" s="71"/>
      <c r="AA594" s="71"/>
      <c r="AB594" s="71"/>
      <c r="AC594" s="71"/>
      <c r="AD594" s="71"/>
      <c r="AE594" s="71"/>
    </row>
    <row r="595" spans="6:31" x14ac:dyDescent="0.2">
      <c r="F595" s="71"/>
      <c r="G595" s="71"/>
      <c r="H595" s="71"/>
      <c r="I595" s="71"/>
      <c r="J595" s="71"/>
      <c r="K595" s="71"/>
      <c r="L595" s="71"/>
      <c r="M595" s="71"/>
      <c r="N595" s="71"/>
      <c r="O595" s="71"/>
      <c r="P595" s="71"/>
      <c r="Q595" s="71"/>
      <c r="R595" s="71"/>
      <c r="S595" s="71"/>
      <c r="T595" s="71"/>
      <c r="U595" s="71"/>
      <c r="V595" s="71"/>
      <c r="W595" s="71"/>
      <c r="X595" s="71"/>
      <c r="Y595" s="71"/>
      <c r="Z595" s="71"/>
      <c r="AA595" s="71"/>
      <c r="AB595" s="71"/>
      <c r="AC595" s="71"/>
      <c r="AD595" s="71"/>
      <c r="AE595" s="71"/>
    </row>
    <row r="596" spans="6:31" x14ac:dyDescent="0.2">
      <c r="F596" s="71"/>
      <c r="G596" s="71"/>
      <c r="H596" s="71"/>
      <c r="I596" s="71"/>
      <c r="J596" s="71"/>
      <c r="K596" s="71"/>
      <c r="L596" s="71"/>
      <c r="M596" s="71"/>
      <c r="N596" s="71"/>
      <c r="O596" s="71"/>
      <c r="P596" s="71"/>
      <c r="Q596" s="71"/>
      <c r="R596" s="71"/>
      <c r="S596" s="71"/>
      <c r="T596" s="71"/>
      <c r="U596" s="71"/>
      <c r="V596" s="71"/>
      <c r="W596" s="71"/>
      <c r="X596" s="71"/>
      <c r="Y596" s="71"/>
      <c r="Z596" s="71"/>
      <c r="AA596" s="71"/>
      <c r="AB596" s="71"/>
      <c r="AC596" s="71"/>
      <c r="AD596" s="71"/>
      <c r="AE596" s="71"/>
    </row>
    <row r="597" spans="6:31" x14ac:dyDescent="0.2">
      <c r="F597" s="71"/>
      <c r="G597" s="71"/>
      <c r="H597" s="71"/>
      <c r="I597" s="71"/>
      <c r="J597" s="71"/>
      <c r="K597" s="71"/>
      <c r="L597" s="71"/>
      <c r="M597" s="71"/>
      <c r="N597" s="71"/>
      <c r="O597" s="71"/>
      <c r="P597" s="71"/>
      <c r="Q597" s="71"/>
      <c r="R597" s="71"/>
      <c r="S597" s="71"/>
      <c r="T597" s="71"/>
      <c r="U597" s="71"/>
      <c r="V597" s="71"/>
      <c r="W597" s="71"/>
      <c r="X597" s="71"/>
      <c r="Y597" s="71"/>
      <c r="Z597" s="71"/>
      <c r="AA597" s="71"/>
      <c r="AB597" s="71"/>
      <c r="AC597" s="71"/>
      <c r="AD597" s="71"/>
      <c r="AE597" s="71"/>
    </row>
    <row r="598" spans="6:31" x14ac:dyDescent="0.2">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row>
    <row r="599" spans="6:31" x14ac:dyDescent="0.2">
      <c r="F599" s="71"/>
      <c r="G599" s="71"/>
      <c r="H599" s="71"/>
      <c r="I599" s="71"/>
      <c r="J599" s="71"/>
      <c r="K599" s="71"/>
      <c r="L599" s="71"/>
      <c r="M599" s="71"/>
      <c r="N599" s="71"/>
      <c r="O599" s="71"/>
      <c r="P599" s="71"/>
      <c r="Q599" s="71"/>
      <c r="R599" s="71"/>
      <c r="S599" s="71"/>
      <c r="T599" s="71"/>
      <c r="U599" s="71"/>
      <c r="V599" s="71"/>
      <c r="W599" s="71"/>
      <c r="X599" s="71"/>
      <c r="Y599" s="71"/>
      <c r="Z599" s="71"/>
      <c r="AA599" s="71"/>
      <c r="AB599" s="71"/>
      <c r="AC599" s="71"/>
      <c r="AD599" s="71"/>
      <c r="AE599" s="71"/>
    </row>
    <row r="600" spans="6:31" x14ac:dyDescent="0.2">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row>
    <row r="601" spans="6:31" x14ac:dyDescent="0.2">
      <c r="F601" s="71"/>
      <c r="G601" s="71"/>
      <c r="H601" s="71"/>
      <c r="I601" s="71"/>
      <c r="J601" s="71"/>
      <c r="K601" s="71"/>
      <c r="L601" s="71"/>
      <c r="M601" s="71"/>
      <c r="N601" s="71"/>
      <c r="O601" s="71"/>
      <c r="P601" s="71"/>
      <c r="Q601" s="71"/>
      <c r="R601" s="71"/>
      <c r="S601" s="71"/>
      <c r="T601" s="71"/>
      <c r="U601" s="71"/>
      <c r="V601" s="71"/>
      <c r="W601" s="71"/>
      <c r="X601" s="71"/>
      <c r="Y601" s="71"/>
      <c r="Z601" s="71"/>
      <c r="AA601" s="71"/>
      <c r="AB601" s="71"/>
      <c r="AC601" s="71"/>
      <c r="AD601" s="71"/>
      <c r="AE601" s="71"/>
    </row>
    <row r="602" spans="6:31" x14ac:dyDescent="0.2">
      <c r="F602" s="71"/>
      <c r="G602" s="71"/>
      <c r="H602" s="71"/>
      <c r="I602" s="71"/>
      <c r="J602" s="71"/>
      <c r="K602" s="71"/>
      <c r="L602" s="71"/>
      <c r="M602" s="71"/>
      <c r="N602" s="71"/>
      <c r="O602" s="71"/>
      <c r="P602" s="71"/>
      <c r="Q602" s="71"/>
      <c r="R602" s="71"/>
      <c r="S602" s="71"/>
      <c r="T602" s="71"/>
      <c r="U602" s="71"/>
      <c r="V602" s="71"/>
      <c r="W602" s="71"/>
      <c r="X602" s="71"/>
      <c r="Y602" s="71"/>
      <c r="Z602" s="71"/>
      <c r="AA602" s="71"/>
      <c r="AB602" s="71"/>
      <c r="AC602" s="71"/>
      <c r="AD602" s="71"/>
      <c r="AE602" s="71"/>
    </row>
    <row r="603" spans="6:31" x14ac:dyDescent="0.2">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row>
    <row r="604" spans="6:31" x14ac:dyDescent="0.2">
      <c r="F604" s="71"/>
      <c r="G604" s="71"/>
      <c r="H604" s="71"/>
      <c r="I604" s="71"/>
      <c r="J604" s="71"/>
      <c r="K604" s="71"/>
      <c r="L604" s="71"/>
      <c r="M604" s="71"/>
      <c r="N604" s="71"/>
      <c r="O604" s="71"/>
      <c r="P604" s="71"/>
      <c r="Q604" s="71"/>
      <c r="R604" s="71"/>
      <c r="S604" s="71"/>
      <c r="T604" s="71"/>
      <c r="U604" s="71"/>
      <c r="V604" s="71"/>
      <c r="W604" s="71"/>
      <c r="X604" s="71"/>
      <c r="Y604" s="71"/>
      <c r="Z604" s="71"/>
      <c r="AA604" s="71"/>
      <c r="AB604" s="71"/>
      <c r="AC604" s="71"/>
      <c r="AD604" s="71"/>
      <c r="AE604" s="71"/>
    </row>
    <row r="605" spans="6:31" x14ac:dyDescent="0.2">
      <c r="F605" s="71"/>
      <c r="G605" s="71"/>
      <c r="H605" s="71"/>
      <c r="I605" s="71"/>
      <c r="J605" s="71"/>
      <c r="K605" s="71"/>
      <c r="L605" s="71"/>
      <c r="M605" s="71"/>
      <c r="N605" s="71"/>
      <c r="O605" s="71"/>
      <c r="P605" s="71"/>
      <c r="Q605" s="71"/>
      <c r="R605" s="71"/>
      <c r="S605" s="71"/>
      <c r="T605" s="71"/>
      <c r="U605" s="71"/>
      <c r="V605" s="71"/>
      <c r="W605" s="71"/>
      <c r="X605" s="71"/>
      <c r="Y605" s="71"/>
      <c r="Z605" s="71"/>
      <c r="AA605" s="71"/>
      <c r="AB605" s="71"/>
      <c r="AC605" s="71"/>
      <c r="AD605" s="71"/>
      <c r="AE605" s="71"/>
    </row>
    <row r="606" spans="6:31" x14ac:dyDescent="0.2">
      <c r="F606" s="71"/>
      <c r="G606" s="71"/>
      <c r="H606" s="71"/>
      <c r="I606" s="71"/>
      <c r="J606" s="71"/>
      <c r="K606" s="71"/>
      <c r="L606" s="71"/>
      <c r="M606" s="71"/>
      <c r="N606" s="71"/>
      <c r="O606" s="71"/>
      <c r="P606" s="71"/>
      <c r="Q606" s="71"/>
      <c r="R606" s="71"/>
      <c r="S606" s="71"/>
      <c r="T606" s="71"/>
      <c r="U606" s="71"/>
      <c r="V606" s="71"/>
      <c r="W606" s="71"/>
      <c r="X606" s="71"/>
      <c r="Y606" s="71"/>
      <c r="Z606" s="71"/>
      <c r="AA606" s="71"/>
      <c r="AB606" s="71"/>
      <c r="AC606" s="71"/>
      <c r="AD606" s="71"/>
      <c r="AE606" s="71"/>
    </row>
    <row r="607" spans="6:31" x14ac:dyDescent="0.2">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row>
    <row r="608" spans="6:31" x14ac:dyDescent="0.2">
      <c r="F608" s="71"/>
      <c r="G608" s="71"/>
      <c r="H608" s="71"/>
      <c r="I608" s="71"/>
      <c r="J608" s="71"/>
      <c r="K608" s="71"/>
      <c r="L608" s="71"/>
      <c r="M608" s="71"/>
      <c r="N608" s="71"/>
      <c r="O608" s="71"/>
      <c r="P608" s="71"/>
      <c r="Q608" s="71"/>
      <c r="R608" s="71"/>
      <c r="S608" s="71"/>
      <c r="T608" s="71"/>
      <c r="U608" s="71"/>
      <c r="V608" s="71"/>
      <c r="W608" s="71"/>
      <c r="X608" s="71"/>
      <c r="Y608" s="71"/>
      <c r="Z608" s="71"/>
      <c r="AA608" s="71"/>
      <c r="AB608" s="71"/>
      <c r="AC608" s="71"/>
      <c r="AD608" s="71"/>
      <c r="AE608" s="71"/>
    </row>
    <row r="609" spans="6:31" x14ac:dyDescent="0.2">
      <c r="F609" s="71"/>
      <c r="G609" s="71"/>
      <c r="H609" s="71"/>
      <c r="I609" s="71"/>
      <c r="J609" s="71"/>
      <c r="K609" s="71"/>
      <c r="L609" s="71"/>
      <c r="M609" s="71"/>
      <c r="N609" s="71"/>
      <c r="O609" s="71"/>
      <c r="P609" s="71"/>
      <c r="Q609" s="71"/>
      <c r="R609" s="71"/>
      <c r="S609" s="71"/>
      <c r="T609" s="71"/>
      <c r="U609" s="71"/>
      <c r="V609" s="71"/>
      <c r="W609" s="71"/>
      <c r="X609" s="71"/>
      <c r="Y609" s="71"/>
      <c r="Z609" s="71"/>
      <c r="AA609" s="71"/>
      <c r="AB609" s="71"/>
      <c r="AC609" s="71"/>
      <c r="AD609" s="71"/>
      <c r="AE609" s="71"/>
    </row>
    <row r="610" spans="6:31" x14ac:dyDescent="0.2">
      <c r="F610" s="71"/>
      <c r="G610" s="71"/>
      <c r="H610" s="71"/>
      <c r="I610" s="71"/>
      <c r="J610" s="71"/>
      <c r="K610" s="71"/>
      <c r="L610" s="71"/>
      <c r="M610" s="71"/>
      <c r="N610" s="71"/>
      <c r="O610" s="71"/>
      <c r="P610" s="71"/>
      <c r="Q610" s="71"/>
      <c r="R610" s="71"/>
      <c r="S610" s="71"/>
      <c r="T610" s="71"/>
      <c r="U610" s="71"/>
      <c r="V610" s="71"/>
      <c r="W610" s="71"/>
      <c r="X610" s="71"/>
      <c r="Y610" s="71"/>
      <c r="Z610" s="71"/>
      <c r="AA610" s="71"/>
      <c r="AB610" s="71"/>
      <c r="AC610" s="71"/>
      <c r="AD610" s="71"/>
      <c r="AE610" s="71"/>
    </row>
    <row r="611" spans="6:31" x14ac:dyDescent="0.2">
      <c r="F611" s="71"/>
      <c r="G611" s="71"/>
      <c r="H611" s="71"/>
      <c r="I611" s="71"/>
      <c r="J611" s="71"/>
      <c r="K611" s="71"/>
      <c r="L611" s="71"/>
      <c r="M611" s="71"/>
      <c r="N611" s="71"/>
      <c r="O611" s="71"/>
      <c r="P611" s="71"/>
      <c r="Q611" s="71"/>
      <c r="R611" s="71"/>
      <c r="S611" s="71"/>
      <c r="T611" s="71"/>
      <c r="U611" s="71"/>
      <c r="V611" s="71"/>
      <c r="W611" s="71"/>
      <c r="X611" s="71"/>
      <c r="Y611" s="71"/>
      <c r="Z611" s="71"/>
      <c r="AA611" s="71"/>
      <c r="AB611" s="71"/>
      <c r="AC611" s="71"/>
      <c r="AD611" s="71"/>
      <c r="AE611" s="71"/>
    </row>
    <row r="612" spans="6:31" x14ac:dyDescent="0.2">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row>
    <row r="613" spans="6:31" x14ac:dyDescent="0.2">
      <c r="F613" s="71"/>
      <c r="G613" s="71"/>
      <c r="H613" s="71"/>
      <c r="I613" s="71"/>
      <c r="J613" s="71"/>
      <c r="K613" s="71"/>
      <c r="L613" s="71"/>
      <c r="M613" s="71"/>
      <c r="N613" s="71"/>
      <c r="O613" s="71"/>
      <c r="P613" s="71"/>
      <c r="Q613" s="71"/>
      <c r="R613" s="71"/>
      <c r="S613" s="71"/>
      <c r="T613" s="71"/>
      <c r="U613" s="71"/>
      <c r="V613" s="71"/>
      <c r="W613" s="71"/>
      <c r="X613" s="71"/>
      <c r="Y613" s="71"/>
      <c r="Z613" s="71"/>
      <c r="AA613" s="71"/>
      <c r="AB613" s="71"/>
      <c r="AC613" s="71"/>
      <c r="AD613" s="71"/>
      <c r="AE613" s="71"/>
    </row>
    <row r="614" spans="6:31" x14ac:dyDescent="0.2">
      <c r="F614" s="71"/>
      <c r="G614" s="71"/>
      <c r="H614" s="71"/>
      <c r="I614" s="71"/>
      <c r="J614" s="71"/>
      <c r="K614" s="71"/>
      <c r="L614" s="71"/>
      <c r="M614" s="71"/>
      <c r="N614" s="71"/>
      <c r="O614" s="71"/>
      <c r="P614" s="71"/>
      <c r="Q614" s="71"/>
      <c r="R614" s="71"/>
      <c r="S614" s="71"/>
      <c r="T614" s="71"/>
      <c r="U614" s="71"/>
      <c r="V614" s="71"/>
      <c r="W614" s="71"/>
      <c r="X614" s="71"/>
      <c r="Y614" s="71"/>
      <c r="Z614" s="71"/>
      <c r="AA614" s="71"/>
      <c r="AB614" s="71"/>
      <c r="AC614" s="71"/>
      <c r="AD614" s="71"/>
      <c r="AE614" s="71"/>
    </row>
    <row r="615" spans="6:31" x14ac:dyDescent="0.2">
      <c r="F615" s="71"/>
      <c r="G615" s="71"/>
      <c r="H615" s="71"/>
      <c r="I615" s="71"/>
      <c r="J615" s="71"/>
      <c r="K615" s="71"/>
      <c r="L615" s="71"/>
      <c r="M615" s="71"/>
      <c r="N615" s="71"/>
      <c r="O615" s="71"/>
      <c r="P615" s="71"/>
      <c r="Q615" s="71"/>
      <c r="R615" s="71"/>
      <c r="S615" s="71"/>
      <c r="T615" s="71"/>
      <c r="U615" s="71"/>
      <c r="V615" s="71"/>
      <c r="W615" s="71"/>
      <c r="X615" s="71"/>
      <c r="Y615" s="71"/>
      <c r="Z615" s="71"/>
      <c r="AA615" s="71"/>
      <c r="AB615" s="71"/>
      <c r="AC615" s="71"/>
      <c r="AD615" s="71"/>
      <c r="AE615" s="71"/>
    </row>
    <row r="616" spans="6:31" x14ac:dyDescent="0.2">
      <c r="F616" s="71"/>
      <c r="G616" s="71"/>
      <c r="H616" s="71"/>
      <c r="I616" s="71"/>
      <c r="J616" s="71"/>
      <c r="K616" s="71"/>
      <c r="L616" s="71"/>
      <c r="M616" s="71"/>
      <c r="N616" s="71"/>
      <c r="O616" s="71"/>
      <c r="P616" s="71"/>
      <c r="Q616" s="71"/>
      <c r="R616" s="71"/>
      <c r="S616" s="71"/>
      <c r="T616" s="71"/>
      <c r="U616" s="71"/>
      <c r="V616" s="71"/>
      <c r="W616" s="71"/>
      <c r="X616" s="71"/>
      <c r="Y616" s="71"/>
      <c r="Z616" s="71"/>
      <c r="AA616" s="71"/>
      <c r="AB616" s="71"/>
      <c r="AC616" s="71"/>
      <c r="AD616" s="71"/>
      <c r="AE616" s="71"/>
    </row>
    <row r="617" spans="6:31" x14ac:dyDescent="0.2">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row>
    <row r="618" spans="6:31" x14ac:dyDescent="0.2">
      <c r="F618" s="71"/>
      <c r="G618" s="71"/>
      <c r="H618" s="71"/>
      <c r="I618" s="71"/>
      <c r="J618" s="71"/>
      <c r="K618" s="71"/>
      <c r="L618" s="71"/>
      <c r="M618" s="71"/>
      <c r="N618" s="71"/>
      <c r="O618" s="71"/>
      <c r="P618" s="71"/>
      <c r="Q618" s="71"/>
      <c r="R618" s="71"/>
      <c r="S618" s="71"/>
      <c r="T618" s="71"/>
      <c r="U618" s="71"/>
      <c r="V618" s="71"/>
      <c r="W618" s="71"/>
      <c r="X618" s="71"/>
      <c r="Y618" s="71"/>
      <c r="Z618" s="71"/>
      <c r="AA618" s="71"/>
      <c r="AB618" s="71"/>
      <c r="AC618" s="71"/>
      <c r="AD618" s="71"/>
      <c r="AE618" s="71"/>
    </row>
    <row r="619" spans="6:31" x14ac:dyDescent="0.2">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row>
    <row r="620" spans="6:31" x14ac:dyDescent="0.2">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row>
    <row r="621" spans="6:31" x14ac:dyDescent="0.2">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row>
    <row r="622" spans="6:31" x14ac:dyDescent="0.2">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row>
    <row r="623" spans="6:31" x14ac:dyDescent="0.2">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row>
    <row r="624" spans="6:31" x14ac:dyDescent="0.2">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row>
    <row r="625" spans="6:31" x14ac:dyDescent="0.2">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row>
    <row r="626" spans="6:31" x14ac:dyDescent="0.2">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row>
    <row r="627" spans="6:31" x14ac:dyDescent="0.2">
      <c r="F627" s="71"/>
      <c r="G627" s="71"/>
      <c r="H627" s="71"/>
      <c r="I627" s="71"/>
      <c r="J627" s="71"/>
      <c r="K627" s="71"/>
      <c r="L627" s="71"/>
      <c r="M627" s="71"/>
      <c r="N627" s="71"/>
      <c r="O627" s="71"/>
      <c r="P627" s="71"/>
      <c r="Q627" s="71"/>
      <c r="R627" s="71"/>
      <c r="S627" s="71"/>
      <c r="T627" s="71"/>
      <c r="U627" s="71"/>
      <c r="V627" s="71"/>
      <c r="W627" s="71"/>
      <c r="X627" s="71"/>
      <c r="Y627" s="71"/>
      <c r="Z627" s="71"/>
      <c r="AA627" s="71"/>
      <c r="AB627" s="71"/>
      <c r="AC627" s="71"/>
      <c r="AD627" s="71"/>
      <c r="AE627" s="71"/>
    </row>
    <row r="628" spans="6:31" x14ac:dyDescent="0.2">
      <c r="F628" s="71"/>
      <c r="G628" s="71"/>
      <c r="H628" s="71"/>
      <c r="I628" s="71"/>
      <c r="J628" s="71"/>
      <c r="K628" s="71"/>
      <c r="L628" s="71"/>
      <c r="M628" s="71"/>
      <c r="N628" s="71"/>
      <c r="O628" s="71"/>
      <c r="P628" s="71"/>
      <c r="Q628" s="71"/>
      <c r="R628" s="71"/>
      <c r="S628" s="71"/>
      <c r="T628" s="71"/>
      <c r="U628" s="71"/>
      <c r="V628" s="71"/>
      <c r="W628" s="71"/>
      <c r="X628" s="71"/>
      <c r="Y628" s="71"/>
      <c r="Z628" s="71"/>
      <c r="AA628" s="71"/>
      <c r="AB628" s="71"/>
      <c r="AC628" s="71"/>
      <c r="AD628" s="71"/>
      <c r="AE628" s="71"/>
    </row>
    <row r="629" spans="6:31" x14ac:dyDescent="0.2">
      <c r="F629" s="71"/>
      <c r="G629" s="71"/>
      <c r="H629" s="71"/>
      <c r="I629" s="71"/>
      <c r="J629" s="71"/>
      <c r="K629" s="71"/>
      <c r="L629" s="71"/>
      <c r="M629" s="71"/>
      <c r="N629" s="71"/>
      <c r="O629" s="71"/>
      <c r="P629" s="71"/>
      <c r="Q629" s="71"/>
      <c r="R629" s="71"/>
      <c r="S629" s="71"/>
      <c r="T629" s="71"/>
      <c r="U629" s="71"/>
      <c r="V629" s="71"/>
      <c r="W629" s="71"/>
      <c r="X629" s="71"/>
      <c r="Y629" s="71"/>
      <c r="Z629" s="71"/>
      <c r="AA629" s="71"/>
      <c r="AB629" s="71"/>
      <c r="AC629" s="71"/>
      <c r="AD629" s="71"/>
      <c r="AE629" s="71"/>
    </row>
    <row r="630" spans="6:31" x14ac:dyDescent="0.2">
      <c r="F630" s="71"/>
      <c r="G630" s="71"/>
      <c r="H630" s="71"/>
      <c r="I630" s="71"/>
      <c r="J630" s="71"/>
      <c r="K630" s="71"/>
      <c r="L630" s="71"/>
      <c r="M630" s="71"/>
      <c r="N630" s="71"/>
      <c r="O630" s="71"/>
      <c r="P630" s="71"/>
      <c r="Q630" s="71"/>
      <c r="R630" s="71"/>
      <c r="S630" s="71"/>
      <c r="T630" s="71"/>
      <c r="U630" s="71"/>
      <c r="V630" s="71"/>
      <c r="W630" s="71"/>
      <c r="X630" s="71"/>
      <c r="Y630" s="71"/>
      <c r="Z630" s="71"/>
      <c r="AA630" s="71"/>
      <c r="AB630" s="71"/>
      <c r="AC630" s="71"/>
      <c r="AD630" s="71"/>
      <c r="AE630" s="71"/>
    </row>
    <row r="631" spans="6:31" x14ac:dyDescent="0.2">
      <c r="F631" s="71"/>
      <c r="G631" s="71"/>
      <c r="H631" s="71"/>
      <c r="I631" s="71"/>
      <c r="J631" s="71"/>
      <c r="K631" s="71"/>
      <c r="L631" s="71"/>
      <c r="M631" s="71"/>
      <c r="N631" s="71"/>
      <c r="O631" s="71"/>
      <c r="P631" s="71"/>
      <c r="Q631" s="71"/>
      <c r="R631" s="71"/>
      <c r="S631" s="71"/>
      <c r="T631" s="71"/>
      <c r="U631" s="71"/>
      <c r="V631" s="71"/>
      <c r="W631" s="71"/>
      <c r="X631" s="71"/>
      <c r="Y631" s="71"/>
      <c r="Z631" s="71"/>
      <c r="AA631" s="71"/>
      <c r="AB631" s="71"/>
      <c r="AC631" s="71"/>
      <c r="AD631" s="71"/>
      <c r="AE631" s="71"/>
    </row>
    <row r="632" spans="6:31" x14ac:dyDescent="0.2">
      <c r="F632" s="71"/>
      <c r="G632" s="71"/>
      <c r="H632" s="71"/>
      <c r="I632" s="71"/>
      <c r="J632" s="71"/>
      <c r="K632" s="71"/>
      <c r="L632" s="71"/>
      <c r="M632" s="71"/>
      <c r="N632" s="71"/>
      <c r="O632" s="71"/>
      <c r="P632" s="71"/>
      <c r="Q632" s="71"/>
      <c r="R632" s="71"/>
      <c r="S632" s="71"/>
      <c r="T632" s="71"/>
      <c r="U632" s="71"/>
      <c r="V632" s="71"/>
      <c r="W632" s="71"/>
      <c r="X632" s="71"/>
      <c r="Y632" s="71"/>
      <c r="Z632" s="71"/>
      <c r="AA632" s="71"/>
      <c r="AB632" s="71"/>
      <c r="AC632" s="71"/>
      <c r="AD632" s="71"/>
      <c r="AE632" s="71"/>
    </row>
    <row r="633" spans="6:31" x14ac:dyDescent="0.2">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row>
    <row r="634" spans="6:31" x14ac:dyDescent="0.2">
      <c r="F634" s="71"/>
      <c r="G634" s="71"/>
      <c r="H634" s="71"/>
      <c r="I634" s="71"/>
      <c r="J634" s="71"/>
      <c r="K634" s="71"/>
      <c r="L634" s="71"/>
      <c r="M634" s="71"/>
      <c r="N634" s="71"/>
      <c r="O634" s="71"/>
      <c r="P634" s="71"/>
      <c r="Q634" s="71"/>
      <c r="R634" s="71"/>
      <c r="S634" s="71"/>
      <c r="T634" s="71"/>
      <c r="U634" s="71"/>
      <c r="V634" s="71"/>
      <c r="W634" s="71"/>
      <c r="X634" s="71"/>
      <c r="Y634" s="71"/>
      <c r="Z634" s="71"/>
      <c r="AA634" s="71"/>
      <c r="AB634" s="71"/>
      <c r="AC634" s="71"/>
      <c r="AD634" s="71"/>
      <c r="AE634" s="71"/>
    </row>
    <row r="635" spans="6:31" x14ac:dyDescent="0.2">
      <c r="F635" s="71"/>
      <c r="G635" s="71"/>
      <c r="H635" s="71"/>
      <c r="I635" s="71"/>
      <c r="J635" s="71"/>
      <c r="K635" s="71"/>
      <c r="L635" s="71"/>
      <c r="M635" s="71"/>
      <c r="N635" s="71"/>
      <c r="O635" s="71"/>
      <c r="P635" s="71"/>
      <c r="Q635" s="71"/>
      <c r="R635" s="71"/>
      <c r="S635" s="71"/>
      <c r="T635" s="71"/>
      <c r="U635" s="71"/>
      <c r="V635" s="71"/>
      <c r="W635" s="71"/>
      <c r="X635" s="71"/>
      <c r="Y635" s="71"/>
      <c r="Z635" s="71"/>
      <c r="AA635" s="71"/>
      <c r="AB635" s="71"/>
      <c r="AC635" s="71"/>
      <c r="AD635" s="71"/>
      <c r="AE635" s="71"/>
    </row>
    <row r="636" spans="6:31" x14ac:dyDescent="0.2">
      <c r="F636" s="71"/>
      <c r="G636" s="71"/>
      <c r="H636" s="71"/>
      <c r="I636" s="71"/>
      <c r="J636" s="71"/>
      <c r="K636" s="71"/>
      <c r="L636" s="71"/>
      <c r="M636" s="71"/>
      <c r="N636" s="71"/>
      <c r="O636" s="71"/>
      <c r="P636" s="71"/>
      <c r="Q636" s="71"/>
      <c r="R636" s="71"/>
      <c r="S636" s="71"/>
      <c r="T636" s="71"/>
      <c r="U636" s="71"/>
      <c r="V636" s="71"/>
      <c r="W636" s="71"/>
      <c r="X636" s="71"/>
      <c r="Y636" s="71"/>
      <c r="Z636" s="71"/>
      <c r="AA636" s="71"/>
      <c r="AB636" s="71"/>
      <c r="AC636" s="71"/>
      <c r="AD636" s="71"/>
      <c r="AE636" s="71"/>
    </row>
    <row r="637" spans="6:31" x14ac:dyDescent="0.2">
      <c r="F637" s="71"/>
      <c r="G637" s="71"/>
      <c r="H637" s="71"/>
      <c r="I637" s="71"/>
      <c r="J637" s="71"/>
      <c r="K637" s="71"/>
      <c r="L637" s="71"/>
      <c r="M637" s="71"/>
      <c r="N637" s="71"/>
      <c r="O637" s="71"/>
      <c r="P637" s="71"/>
      <c r="Q637" s="71"/>
      <c r="R637" s="71"/>
      <c r="S637" s="71"/>
      <c r="T637" s="71"/>
      <c r="U637" s="71"/>
      <c r="V637" s="71"/>
      <c r="W637" s="71"/>
      <c r="X637" s="71"/>
      <c r="Y637" s="71"/>
      <c r="Z637" s="71"/>
      <c r="AA637" s="71"/>
      <c r="AB637" s="71"/>
      <c r="AC637" s="71"/>
      <c r="AD637" s="71"/>
      <c r="AE637" s="71"/>
    </row>
    <row r="638" spans="6:31" x14ac:dyDescent="0.2">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row>
    <row r="639" spans="6:31" x14ac:dyDescent="0.2">
      <c r="F639" s="71"/>
      <c r="G639" s="71"/>
      <c r="H639" s="71"/>
      <c r="I639" s="71"/>
      <c r="J639" s="71"/>
      <c r="K639" s="71"/>
      <c r="L639" s="71"/>
      <c r="M639" s="71"/>
      <c r="N639" s="71"/>
      <c r="O639" s="71"/>
      <c r="P639" s="71"/>
      <c r="Q639" s="71"/>
      <c r="R639" s="71"/>
      <c r="S639" s="71"/>
      <c r="T639" s="71"/>
      <c r="U639" s="71"/>
      <c r="V639" s="71"/>
      <c r="W639" s="71"/>
      <c r="X639" s="71"/>
      <c r="Y639" s="71"/>
      <c r="Z639" s="71"/>
      <c r="AA639" s="71"/>
      <c r="AB639" s="71"/>
      <c r="AC639" s="71"/>
      <c r="AD639" s="71"/>
      <c r="AE639" s="71"/>
    </row>
    <row r="640" spans="6:31" x14ac:dyDescent="0.2">
      <c r="F640" s="71"/>
      <c r="G640" s="71"/>
      <c r="H640" s="71"/>
      <c r="I640" s="71"/>
      <c r="J640" s="71"/>
      <c r="K640" s="71"/>
      <c r="L640" s="71"/>
      <c r="M640" s="71"/>
      <c r="N640" s="71"/>
      <c r="O640" s="71"/>
      <c r="P640" s="71"/>
      <c r="Q640" s="71"/>
      <c r="R640" s="71"/>
      <c r="S640" s="71"/>
      <c r="T640" s="71"/>
      <c r="U640" s="71"/>
      <c r="V640" s="71"/>
      <c r="W640" s="71"/>
      <c r="X640" s="71"/>
      <c r="Y640" s="71"/>
      <c r="Z640" s="71"/>
      <c r="AA640" s="71"/>
      <c r="AB640" s="71"/>
      <c r="AC640" s="71"/>
      <c r="AD640" s="71"/>
      <c r="AE640" s="71"/>
    </row>
    <row r="641" spans="6:31" x14ac:dyDescent="0.2">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row>
    <row r="642" spans="6:31" x14ac:dyDescent="0.2">
      <c r="F642" s="71"/>
      <c r="G642" s="71"/>
      <c r="H642" s="71"/>
      <c r="I642" s="71"/>
      <c r="J642" s="71"/>
      <c r="K642" s="71"/>
      <c r="L642" s="71"/>
      <c r="M642" s="71"/>
      <c r="N642" s="71"/>
      <c r="O642" s="71"/>
      <c r="P642" s="71"/>
      <c r="Q642" s="71"/>
      <c r="R642" s="71"/>
      <c r="S642" s="71"/>
      <c r="T642" s="71"/>
      <c r="U642" s="71"/>
      <c r="V642" s="71"/>
      <c r="W642" s="71"/>
      <c r="X642" s="71"/>
      <c r="Y642" s="71"/>
      <c r="Z642" s="71"/>
      <c r="AA642" s="71"/>
      <c r="AB642" s="71"/>
      <c r="AC642" s="71"/>
      <c r="AD642" s="71"/>
      <c r="AE642" s="71"/>
    </row>
    <row r="643" spans="6:31" x14ac:dyDescent="0.2">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row>
    <row r="644" spans="6:31" x14ac:dyDescent="0.2">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row>
    <row r="645" spans="6:31" x14ac:dyDescent="0.2">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row>
    <row r="646" spans="6:31" x14ac:dyDescent="0.2">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row>
    <row r="647" spans="6:31" x14ac:dyDescent="0.2">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row>
    <row r="648" spans="6:31" x14ac:dyDescent="0.2">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row>
    <row r="649" spans="6:31" x14ac:dyDescent="0.2">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row>
    <row r="650" spans="6:31" x14ac:dyDescent="0.2">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row>
    <row r="651" spans="6:31" x14ac:dyDescent="0.2">
      <c r="F651" s="71"/>
      <c r="G651" s="71"/>
      <c r="H651" s="71"/>
      <c r="I651" s="71"/>
      <c r="J651" s="71"/>
      <c r="K651" s="71"/>
      <c r="L651" s="71"/>
      <c r="M651" s="71"/>
      <c r="N651" s="71"/>
      <c r="O651" s="71"/>
      <c r="P651" s="71"/>
      <c r="Q651" s="71"/>
      <c r="R651" s="71"/>
      <c r="S651" s="71"/>
      <c r="T651" s="71"/>
      <c r="U651" s="71"/>
      <c r="V651" s="71"/>
      <c r="W651" s="71"/>
      <c r="X651" s="71"/>
      <c r="Y651" s="71"/>
      <c r="Z651" s="71"/>
      <c r="AA651" s="71"/>
      <c r="AB651" s="71"/>
      <c r="AC651" s="71"/>
      <c r="AD651" s="71"/>
      <c r="AE651" s="71"/>
    </row>
    <row r="652" spans="6:31" x14ac:dyDescent="0.2">
      <c r="F652" s="71"/>
      <c r="G652" s="71"/>
      <c r="H652" s="71"/>
      <c r="I652" s="71"/>
      <c r="J652" s="71"/>
      <c r="K652" s="71"/>
      <c r="L652" s="71"/>
      <c r="M652" s="71"/>
      <c r="N652" s="71"/>
      <c r="O652" s="71"/>
      <c r="P652" s="71"/>
      <c r="Q652" s="71"/>
      <c r="R652" s="71"/>
      <c r="S652" s="71"/>
      <c r="T652" s="71"/>
      <c r="U652" s="71"/>
      <c r="V652" s="71"/>
      <c r="W652" s="71"/>
      <c r="X652" s="71"/>
      <c r="Y652" s="71"/>
      <c r="Z652" s="71"/>
      <c r="AA652" s="71"/>
      <c r="AB652" s="71"/>
      <c r="AC652" s="71"/>
      <c r="AD652" s="71"/>
      <c r="AE652" s="71"/>
    </row>
    <row r="653" spans="6:31" x14ac:dyDescent="0.2">
      <c r="F653" s="71"/>
      <c r="G653" s="71"/>
      <c r="H653" s="71"/>
      <c r="I653" s="71"/>
      <c r="J653" s="71"/>
      <c r="K653" s="71"/>
      <c r="L653" s="71"/>
      <c r="M653" s="71"/>
      <c r="N653" s="71"/>
      <c r="O653" s="71"/>
      <c r="P653" s="71"/>
      <c r="Q653" s="71"/>
      <c r="R653" s="71"/>
      <c r="S653" s="71"/>
      <c r="T653" s="71"/>
      <c r="U653" s="71"/>
      <c r="V653" s="71"/>
      <c r="W653" s="71"/>
      <c r="X653" s="71"/>
      <c r="Y653" s="71"/>
      <c r="Z653" s="71"/>
      <c r="AA653" s="71"/>
      <c r="AB653" s="71"/>
      <c r="AC653" s="71"/>
      <c r="AD653" s="71"/>
      <c r="AE653" s="71"/>
    </row>
    <row r="654" spans="6:31" x14ac:dyDescent="0.2">
      <c r="F654" s="71"/>
      <c r="G654" s="71"/>
      <c r="H654" s="71"/>
      <c r="I654" s="71"/>
      <c r="J654" s="71"/>
      <c r="K654" s="71"/>
      <c r="L654" s="71"/>
      <c r="M654" s="71"/>
      <c r="N654" s="71"/>
      <c r="O654" s="71"/>
      <c r="P654" s="71"/>
      <c r="Q654" s="71"/>
      <c r="R654" s="71"/>
      <c r="S654" s="71"/>
      <c r="T654" s="71"/>
      <c r="U654" s="71"/>
      <c r="V654" s="71"/>
      <c r="W654" s="71"/>
      <c r="X654" s="71"/>
      <c r="Y654" s="71"/>
      <c r="Z654" s="71"/>
      <c r="AA654" s="71"/>
      <c r="AB654" s="71"/>
      <c r="AC654" s="71"/>
      <c r="AD654" s="71"/>
      <c r="AE654" s="71"/>
    </row>
    <row r="655" spans="6:31" x14ac:dyDescent="0.2">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row>
    <row r="656" spans="6:31" x14ac:dyDescent="0.2">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row>
    <row r="657" spans="6:31" x14ac:dyDescent="0.2">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row>
    <row r="658" spans="6:31" x14ac:dyDescent="0.2">
      <c r="F658" s="71"/>
      <c r="G658" s="71"/>
      <c r="H658" s="71"/>
      <c r="I658" s="71"/>
      <c r="J658" s="71"/>
      <c r="K658" s="71"/>
      <c r="L658" s="71"/>
      <c r="M658" s="71"/>
      <c r="N658" s="71"/>
      <c r="O658" s="71"/>
      <c r="P658" s="71"/>
      <c r="Q658" s="71"/>
      <c r="R658" s="71"/>
      <c r="S658" s="71"/>
      <c r="T658" s="71"/>
      <c r="U658" s="71"/>
      <c r="V658" s="71"/>
      <c r="W658" s="71"/>
      <c r="X658" s="71"/>
      <c r="Y658" s="71"/>
      <c r="Z658" s="71"/>
      <c r="AA658" s="71"/>
      <c r="AB658" s="71"/>
      <c r="AC658" s="71"/>
      <c r="AD658" s="71"/>
      <c r="AE658" s="71"/>
    </row>
    <row r="659" spans="6:31" x14ac:dyDescent="0.2">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row>
    <row r="660" spans="6:31" x14ac:dyDescent="0.2">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row>
    <row r="661" spans="6:31" x14ac:dyDescent="0.2">
      <c r="F661" s="71"/>
      <c r="G661" s="71"/>
      <c r="H661" s="71"/>
      <c r="I661" s="71"/>
      <c r="J661" s="71"/>
      <c r="K661" s="71"/>
      <c r="L661" s="71"/>
      <c r="M661" s="71"/>
      <c r="N661" s="71"/>
      <c r="O661" s="71"/>
      <c r="P661" s="71"/>
      <c r="Q661" s="71"/>
      <c r="R661" s="71"/>
      <c r="S661" s="71"/>
      <c r="T661" s="71"/>
      <c r="U661" s="71"/>
      <c r="V661" s="71"/>
      <c r="W661" s="71"/>
      <c r="X661" s="71"/>
      <c r="Y661" s="71"/>
      <c r="Z661" s="71"/>
      <c r="AA661" s="71"/>
      <c r="AB661" s="71"/>
      <c r="AC661" s="71"/>
      <c r="AD661" s="71"/>
      <c r="AE661" s="71"/>
    </row>
    <row r="662" spans="6:31" x14ac:dyDescent="0.2">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row>
    <row r="663" spans="6:31" x14ac:dyDescent="0.2">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row>
    <row r="664" spans="6:31" x14ac:dyDescent="0.2">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row>
    <row r="665" spans="6:31" x14ac:dyDescent="0.2">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row>
    <row r="666" spans="6:31" x14ac:dyDescent="0.2">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row>
    <row r="667" spans="6:31" x14ac:dyDescent="0.2">
      <c r="F667" s="71"/>
      <c r="G667" s="71"/>
      <c r="H667" s="71"/>
      <c r="I667" s="71"/>
      <c r="J667" s="71"/>
      <c r="K667" s="71"/>
      <c r="L667" s="71"/>
      <c r="M667" s="71"/>
      <c r="N667" s="71"/>
      <c r="O667" s="71"/>
      <c r="P667" s="71"/>
      <c r="Q667" s="71"/>
      <c r="R667" s="71"/>
      <c r="S667" s="71"/>
      <c r="T667" s="71"/>
      <c r="U667" s="71"/>
      <c r="V667" s="71"/>
      <c r="W667" s="71"/>
      <c r="X667" s="71"/>
      <c r="Y667" s="71"/>
      <c r="Z667" s="71"/>
      <c r="AA667" s="71"/>
      <c r="AB667" s="71"/>
      <c r="AC667" s="71"/>
      <c r="AD667" s="71"/>
      <c r="AE667" s="71"/>
    </row>
    <row r="668" spans="6:31" x14ac:dyDescent="0.2">
      <c r="F668" s="71"/>
      <c r="G668" s="71"/>
      <c r="H668" s="71"/>
      <c r="I668" s="71"/>
      <c r="J668" s="71"/>
      <c r="K668" s="71"/>
      <c r="L668" s="71"/>
      <c r="M668" s="71"/>
      <c r="N668" s="71"/>
      <c r="O668" s="71"/>
      <c r="P668" s="71"/>
      <c r="Q668" s="71"/>
      <c r="R668" s="71"/>
      <c r="S668" s="71"/>
      <c r="T668" s="71"/>
      <c r="U668" s="71"/>
      <c r="V668" s="71"/>
      <c r="W668" s="71"/>
      <c r="X668" s="71"/>
      <c r="Y668" s="71"/>
      <c r="Z668" s="71"/>
      <c r="AA668" s="71"/>
      <c r="AB668" s="71"/>
      <c r="AC668" s="71"/>
      <c r="AD668" s="71"/>
      <c r="AE668" s="71"/>
    </row>
    <row r="669" spans="6:31" x14ac:dyDescent="0.2">
      <c r="F669" s="71"/>
      <c r="G669" s="71"/>
      <c r="H669" s="71"/>
      <c r="I669" s="71"/>
      <c r="J669" s="71"/>
      <c r="K669" s="71"/>
      <c r="L669" s="71"/>
      <c r="M669" s="71"/>
      <c r="N669" s="71"/>
      <c r="O669" s="71"/>
      <c r="P669" s="71"/>
      <c r="Q669" s="71"/>
      <c r="R669" s="71"/>
      <c r="S669" s="71"/>
      <c r="T669" s="71"/>
      <c r="U669" s="71"/>
      <c r="V669" s="71"/>
      <c r="W669" s="71"/>
      <c r="X669" s="71"/>
      <c r="Y669" s="71"/>
      <c r="Z669" s="71"/>
      <c r="AA669" s="71"/>
      <c r="AB669" s="71"/>
      <c r="AC669" s="71"/>
      <c r="AD669" s="71"/>
      <c r="AE669" s="71"/>
    </row>
    <row r="670" spans="6:31" x14ac:dyDescent="0.2">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row>
    <row r="671" spans="6:31" x14ac:dyDescent="0.2">
      <c r="F671" s="71"/>
      <c r="G671" s="71"/>
      <c r="H671" s="71"/>
      <c r="I671" s="71"/>
      <c r="J671" s="71"/>
      <c r="K671" s="71"/>
      <c r="L671" s="71"/>
      <c r="M671" s="71"/>
      <c r="N671" s="71"/>
      <c r="O671" s="71"/>
      <c r="P671" s="71"/>
      <c r="Q671" s="71"/>
      <c r="R671" s="71"/>
      <c r="S671" s="71"/>
      <c r="T671" s="71"/>
      <c r="U671" s="71"/>
      <c r="V671" s="71"/>
      <c r="W671" s="71"/>
      <c r="X671" s="71"/>
      <c r="Y671" s="71"/>
      <c r="Z671" s="71"/>
      <c r="AA671" s="71"/>
      <c r="AB671" s="71"/>
      <c r="AC671" s="71"/>
      <c r="AD671" s="71"/>
      <c r="AE671" s="71"/>
    </row>
    <row r="672" spans="6:31" x14ac:dyDescent="0.2">
      <c r="F672" s="71"/>
      <c r="G672" s="71"/>
      <c r="H672" s="71"/>
      <c r="I672" s="71"/>
      <c r="J672" s="71"/>
      <c r="K672" s="71"/>
      <c r="L672" s="71"/>
      <c r="M672" s="71"/>
      <c r="N672" s="71"/>
      <c r="O672" s="71"/>
      <c r="P672" s="71"/>
      <c r="Q672" s="71"/>
      <c r="R672" s="71"/>
      <c r="S672" s="71"/>
      <c r="T672" s="71"/>
      <c r="U672" s="71"/>
      <c r="V672" s="71"/>
      <c r="W672" s="71"/>
      <c r="X672" s="71"/>
      <c r="Y672" s="71"/>
      <c r="Z672" s="71"/>
      <c r="AA672" s="71"/>
      <c r="AB672" s="71"/>
      <c r="AC672" s="71"/>
      <c r="AD672" s="71"/>
      <c r="AE672" s="71"/>
    </row>
    <row r="673" spans="6:31" x14ac:dyDescent="0.2">
      <c r="F673" s="71"/>
      <c r="G673" s="71"/>
      <c r="H673" s="71"/>
      <c r="I673" s="71"/>
      <c r="J673" s="71"/>
      <c r="K673" s="71"/>
      <c r="L673" s="71"/>
      <c r="M673" s="71"/>
      <c r="N673" s="71"/>
      <c r="O673" s="71"/>
      <c r="P673" s="71"/>
      <c r="Q673" s="71"/>
      <c r="R673" s="71"/>
      <c r="S673" s="71"/>
      <c r="T673" s="71"/>
      <c r="U673" s="71"/>
      <c r="V673" s="71"/>
      <c r="W673" s="71"/>
      <c r="X673" s="71"/>
      <c r="Y673" s="71"/>
      <c r="Z673" s="71"/>
      <c r="AA673" s="71"/>
      <c r="AB673" s="71"/>
      <c r="AC673" s="71"/>
      <c r="AD673" s="71"/>
      <c r="AE673" s="71"/>
    </row>
    <row r="674" spans="6:31" x14ac:dyDescent="0.2">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row>
    <row r="675" spans="6:31" x14ac:dyDescent="0.2">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row>
    <row r="676" spans="6:31" x14ac:dyDescent="0.2">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row>
    <row r="677" spans="6:31" x14ac:dyDescent="0.2">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row>
    <row r="678" spans="6:31" x14ac:dyDescent="0.2">
      <c r="F678" s="71"/>
      <c r="G678" s="71"/>
      <c r="H678" s="71"/>
      <c r="I678" s="71"/>
      <c r="J678" s="71"/>
      <c r="K678" s="71"/>
      <c r="L678" s="71"/>
      <c r="M678" s="71"/>
      <c r="N678" s="71"/>
      <c r="O678" s="71"/>
      <c r="P678" s="71"/>
      <c r="Q678" s="71"/>
      <c r="R678" s="71"/>
      <c r="S678" s="71"/>
      <c r="T678" s="71"/>
      <c r="U678" s="71"/>
      <c r="V678" s="71"/>
      <c r="W678" s="71"/>
      <c r="X678" s="71"/>
      <c r="Y678" s="71"/>
      <c r="Z678" s="71"/>
      <c r="AA678" s="71"/>
      <c r="AB678" s="71"/>
      <c r="AC678" s="71"/>
      <c r="AD678" s="71"/>
      <c r="AE678" s="71"/>
    </row>
    <row r="679" spans="6:31" x14ac:dyDescent="0.2">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row>
    <row r="680" spans="6:31" x14ac:dyDescent="0.2">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row>
    <row r="681" spans="6:31" x14ac:dyDescent="0.2">
      <c r="F681" s="71"/>
      <c r="G681" s="71"/>
      <c r="H681" s="71"/>
      <c r="I681" s="71"/>
      <c r="J681" s="71"/>
      <c r="K681" s="71"/>
      <c r="L681" s="71"/>
      <c r="M681" s="71"/>
      <c r="N681" s="71"/>
      <c r="O681" s="71"/>
      <c r="P681" s="71"/>
      <c r="Q681" s="71"/>
      <c r="R681" s="71"/>
      <c r="S681" s="71"/>
      <c r="T681" s="71"/>
      <c r="U681" s="71"/>
      <c r="V681" s="71"/>
      <c r="W681" s="71"/>
      <c r="X681" s="71"/>
      <c r="Y681" s="71"/>
      <c r="Z681" s="71"/>
      <c r="AA681" s="71"/>
      <c r="AB681" s="71"/>
      <c r="AC681" s="71"/>
      <c r="AD681" s="71"/>
      <c r="AE681" s="71"/>
    </row>
    <row r="682" spans="6:31" x14ac:dyDescent="0.2">
      <c r="F682" s="71"/>
      <c r="G682" s="71"/>
      <c r="H682" s="71"/>
      <c r="I682" s="71"/>
      <c r="J682" s="71"/>
      <c r="K682" s="71"/>
      <c r="L682" s="71"/>
      <c r="M682" s="71"/>
      <c r="N682" s="71"/>
      <c r="O682" s="71"/>
      <c r="P682" s="71"/>
      <c r="Q682" s="71"/>
      <c r="R682" s="71"/>
      <c r="S682" s="71"/>
      <c r="T682" s="71"/>
      <c r="U682" s="71"/>
      <c r="V682" s="71"/>
      <c r="W682" s="71"/>
      <c r="X682" s="71"/>
      <c r="Y682" s="71"/>
      <c r="Z682" s="71"/>
      <c r="AA682" s="71"/>
      <c r="AB682" s="71"/>
      <c r="AC682" s="71"/>
      <c r="AD682" s="71"/>
      <c r="AE682" s="71"/>
    </row>
    <row r="683" spans="6:31" x14ac:dyDescent="0.2">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row>
    <row r="684" spans="6:31" x14ac:dyDescent="0.2">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row>
    <row r="685" spans="6:31" x14ac:dyDescent="0.2">
      <c r="F685" s="71"/>
      <c r="G685" s="71"/>
      <c r="H685" s="71"/>
      <c r="I685" s="71"/>
      <c r="J685" s="71"/>
      <c r="K685" s="71"/>
      <c r="L685" s="71"/>
      <c r="M685" s="71"/>
      <c r="N685" s="71"/>
      <c r="O685" s="71"/>
      <c r="P685" s="71"/>
      <c r="Q685" s="71"/>
      <c r="R685" s="71"/>
      <c r="S685" s="71"/>
      <c r="T685" s="71"/>
      <c r="U685" s="71"/>
      <c r="V685" s="71"/>
      <c r="W685" s="71"/>
      <c r="X685" s="71"/>
      <c r="Y685" s="71"/>
      <c r="Z685" s="71"/>
      <c r="AA685" s="71"/>
      <c r="AB685" s="71"/>
      <c r="AC685" s="71"/>
      <c r="AD685" s="71"/>
      <c r="AE685" s="71"/>
    </row>
    <row r="686" spans="6:31" x14ac:dyDescent="0.2">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row>
    <row r="687" spans="6:31" x14ac:dyDescent="0.2">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row>
    <row r="688" spans="6:31" x14ac:dyDescent="0.2">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row>
    <row r="689" spans="6:31" x14ac:dyDescent="0.2">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row>
    <row r="690" spans="6:31" x14ac:dyDescent="0.2">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row>
    <row r="691" spans="6:31" x14ac:dyDescent="0.2">
      <c r="F691" s="71"/>
      <c r="G691" s="71"/>
      <c r="H691" s="71"/>
      <c r="I691" s="71"/>
      <c r="J691" s="71"/>
      <c r="K691" s="71"/>
      <c r="L691" s="71"/>
      <c r="M691" s="71"/>
      <c r="N691" s="71"/>
      <c r="O691" s="71"/>
      <c r="P691" s="71"/>
      <c r="Q691" s="71"/>
      <c r="R691" s="71"/>
      <c r="S691" s="71"/>
      <c r="T691" s="71"/>
      <c r="U691" s="71"/>
      <c r="V691" s="71"/>
      <c r="W691" s="71"/>
      <c r="X691" s="71"/>
      <c r="Y691" s="71"/>
      <c r="Z691" s="71"/>
      <c r="AA691" s="71"/>
      <c r="AB691" s="71"/>
      <c r="AC691" s="71"/>
      <c r="AD691" s="71"/>
      <c r="AE691" s="71"/>
    </row>
    <row r="692" spans="6:31" x14ac:dyDescent="0.2">
      <c r="F692" s="71"/>
      <c r="G692" s="71"/>
      <c r="H692" s="71"/>
      <c r="I692" s="71"/>
      <c r="J692" s="71"/>
      <c r="K692" s="71"/>
      <c r="L692" s="71"/>
      <c r="M692" s="71"/>
      <c r="N692" s="71"/>
      <c r="O692" s="71"/>
      <c r="P692" s="71"/>
      <c r="Q692" s="71"/>
      <c r="R692" s="71"/>
      <c r="S692" s="71"/>
      <c r="T692" s="71"/>
      <c r="U692" s="71"/>
      <c r="V692" s="71"/>
      <c r="W692" s="71"/>
      <c r="X692" s="71"/>
      <c r="Y692" s="71"/>
      <c r="Z692" s="71"/>
      <c r="AA692" s="71"/>
      <c r="AB692" s="71"/>
      <c r="AC692" s="71"/>
      <c r="AD692" s="71"/>
      <c r="AE692" s="71"/>
    </row>
    <row r="693" spans="6:31" x14ac:dyDescent="0.2">
      <c r="F693" s="71"/>
      <c r="G693" s="71"/>
      <c r="H693" s="71"/>
      <c r="I693" s="71"/>
      <c r="J693" s="71"/>
      <c r="K693" s="71"/>
      <c r="L693" s="71"/>
      <c r="M693" s="71"/>
      <c r="N693" s="71"/>
      <c r="O693" s="71"/>
      <c r="P693" s="71"/>
      <c r="Q693" s="71"/>
      <c r="R693" s="71"/>
      <c r="S693" s="71"/>
      <c r="T693" s="71"/>
      <c r="U693" s="71"/>
      <c r="V693" s="71"/>
      <c r="W693" s="71"/>
      <c r="X693" s="71"/>
      <c r="Y693" s="71"/>
      <c r="Z693" s="71"/>
      <c r="AA693" s="71"/>
      <c r="AB693" s="71"/>
      <c r="AC693" s="71"/>
      <c r="AD693" s="71"/>
      <c r="AE693" s="71"/>
    </row>
    <row r="694" spans="6:31" x14ac:dyDescent="0.2">
      <c r="F694" s="71"/>
      <c r="G694" s="71"/>
      <c r="H694" s="71"/>
      <c r="I694" s="71"/>
      <c r="J694" s="71"/>
      <c r="K694" s="71"/>
      <c r="L694" s="71"/>
      <c r="M694" s="71"/>
      <c r="N694" s="71"/>
      <c r="O694" s="71"/>
      <c r="P694" s="71"/>
      <c r="Q694" s="71"/>
      <c r="R694" s="71"/>
      <c r="S694" s="71"/>
      <c r="T694" s="71"/>
      <c r="U694" s="71"/>
      <c r="V694" s="71"/>
      <c r="W694" s="71"/>
      <c r="X694" s="71"/>
      <c r="Y694" s="71"/>
      <c r="Z694" s="71"/>
      <c r="AA694" s="71"/>
      <c r="AB694" s="71"/>
      <c r="AC694" s="71"/>
      <c r="AD694" s="71"/>
      <c r="AE694" s="71"/>
    </row>
    <row r="695" spans="6:31" x14ac:dyDescent="0.2">
      <c r="F695" s="71"/>
      <c r="G695" s="71"/>
      <c r="H695" s="71"/>
      <c r="I695" s="71"/>
      <c r="J695" s="71"/>
      <c r="K695" s="71"/>
      <c r="L695" s="71"/>
      <c r="M695" s="71"/>
      <c r="N695" s="71"/>
      <c r="O695" s="71"/>
      <c r="P695" s="71"/>
      <c r="Q695" s="71"/>
      <c r="R695" s="71"/>
      <c r="S695" s="71"/>
      <c r="T695" s="71"/>
      <c r="U695" s="71"/>
      <c r="V695" s="71"/>
      <c r="W695" s="71"/>
      <c r="X695" s="71"/>
      <c r="Y695" s="71"/>
      <c r="Z695" s="71"/>
      <c r="AA695" s="71"/>
      <c r="AB695" s="71"/>
      <c r="AC695" s="71"/>
      <c r="AD695" s="71"/>
      <c r="AE695" s="71"/>
    </row>
    <row r="696" spans="6:31" x14ac:dyDescent="0.2">
      <c r="F696" s="71"/>
      <c r="G696" s="71"/>
      <c r="H696" s="71"/>
      <c r="I696" s="71"/>
      <c r="J696" s="71"/>
      <c r="K696" s="71"/>
      <c r="L696" s="71"/>
      <c r="M696" s="71"/>
      <c r="N696" s="71"/>
      <c r="O696" s="71"/>
      <c r="P696" s="71"/>
      <c r="Q696" s="71"/>
      <c r="R696" s="71"/>
      <c r="S696" s="71"/>
      <c r="T696" s="71"/>
      <c r="U696" s="71"/>
      <c r="V696" s="71"/>
      <c r="W696" s="71"/>
      <c r="X696" s="71"/>
      <c r="Y696" s="71"/>
      <c r="Z696" s="71"/>
      <c r="AA696" s="71"/>
      <c r="AB696" s="71"/>
      <c r="AC696" s="71"/>
      <c r="AD696" s="71"/>
      <c r="AE696" s="71"/>
    </row>
    <row r="697" spans="6:31" x14ac:dyDescent="0.2">
      <c r="F697" s="71"/>
      <c r="G697" s="71"/>
      <c r="H697" s="71"/>
      <c r="I697" s="71"/>
      <c r="J697" s="71"/>
      <c r="K697" s="71"/>
      <c r="L697" s="71"/>
      <c r="M697" s="71"/>
      <c r="N697" s="71"/>
      <c r="O697" s="71"/>
      <c r="P697" s="71"/>
      <c r="Q697" s="71"/>
      <c r="R697" s="71"/>
      <c r="S697" s="71"/>
      <c r="T697" s="71"/>
      <c r="U697" s="71"/>
      <c r="V697" s="71"/>
      <c r="W697" s="71"/>
      <c r="X697" s="71"/>
      <c r="Y697" s="71"/>
      <c r="Z697" s="71"/>
      <c r="AA697" s="71"/>
      <c r="AB697" s="71"/>
      <c r="AC697" s="71"/>
      <c r="AD697" s="71"/>
      <c r="AE697" s="71"/>
    </row>
    <row r="698" spans="6:31" x14ac:dyDescent="0.2">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row>
    <row r="699" spans="6:31" x14ac:dyDescent="0.2">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row>
    <row r="700" spans="6:31" x14ac:dyDescent="0.2">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row>
    <row r="701" spans="6:31" x14ac:dyDescent="0.2">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row>
    <row r="702" spans="6:31" x14ac:dyDescent="0.2">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row>
    <row r="703" spans="6:31" x14ac:dyDescent="0.2">
      <c r="F703" s="71"/>
      <c r="G703" s="71"/>
      <c r="H703" s="71"/>
      <c r="I703" s="71"/>
      <c r="J703" s="71"/>
      <c r="K703" s="71"/>
      <c r="L703" s="71"/>
      <c r="M703" s="71"/>
      <c r="N703" s="71"/>
      <c r="O703" s="71"/>
      <c r="P703" s="71"/>
      <c r="Q703" s="71"/>
      <c r="R703" s="71"/>
      <c r="S703" s="71"/>
      <c r="T703" s="71"/>
      <c r="U703" s="71"/>
      <c r="V703" s="71"/>
      <c r="W703" s="71"/>
      <c r="X703" s="71"/>
      <c r="Y703" s="71"/>
      <c r="Z703" s="71"/>
      <c r="AA703" s="71"/>
      <c r="AB703" s="71"/>
      <c r="AC703" s="71"/>
      <c r="AD703" s="71"/>
      <c r="AE703" s="71"/>
    </row>
    <row r="704" spans="6:31" x14ac:dyDescent="0.2">
      <c r="F704" s="71"/>
      <c r="G704" s="71"/>
      <c r="H704" s="71"/>
      <c r="I704" s="71"/>
      <c r="J704" s="71"/>
      <c r="K704" s="71"/>
      <c r="L704" s="71"/>
      <c r="M704" s="71"/>
      <c r="N704" s="71"/>
      <c r="O704" s="71"/>
      <c r="P704" s="71"/>
      <c r="Q704" s="71"/>
      <c r="R704" s="71"/>
      <c r="S704" s="71"/>
      <c r="T704" s="71"/>
      <c r="U704" s="71"/>
      <c r="V704" s="71"/>
      <c r="W704" s="71"/>
      <c r="X704" s="71"/>
      <c r="Y704" s="71"/>
      <c r="Z704" s="71"/>
      <c r="AA704" s="71"/>
      <c r="AB704" s="71"/>
      <c r="AC704" s="71"/>
      <c r="AD704" s="71"/>
      <c r="AE704" s="71"/>
    </row>
    <row r="705" spans="6:31" x14ac:dyDescent="0.2">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row>
    <row r="706" spans="6:31" x14ac:dyDescent="0.2">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row>
    <row r="707" spans="6:31" x14ac:dyDescent="0.2">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row>
    <row r="708" spans="6:31" x14ac:dyDescent="0.2">
      <c r="F708" s="71"/>
      <c r="G708" s="71"/>
      <c r="H708" s="71"/>
      <c r="I708" s="71"/>
      <c r="J708" s="71"/>
      <c r="K708" s="71"/>
      <c r="L708" s="71"/>
      <c r="M708" s="71"/>
      <c r="N708" s="71"/>
      <c r="O708" s="71"/>
      <c r="P708" s="71"/>
      <c r="Q708" s="71"/>
      <c r="R708" s="71"/>
      <c r="S708" s="71"/>
      <c r="T708" s="71"/>
      <c r="U708" s="71"/>
      <c r="V708" s="71"/>
      <c r="W708" s="71"/>
      <c r="X708" s="71"/>
      <c r="Y708" s="71"/>
      <c r="Z708" s="71"/>
      <c r="AA708" s="71"/>
      <c r="AB708" s="71"/>
      <c r="AC708" s="71"/>
      <c r="AD708" s="71"/>
      <c r="AE708" s="71"/>
    </row>
    <row r="709" spans="6:31" x14ac:dyDescent="0.2">
      <c r="F709" s="71"/>
      <c r="G709" s="71"/>
      <c r="H709" s="71"/>
      <c r="I709" s="71"/>
      <c r="J709" s="71"/>
      <c r="K709" s="71"/>
      <c r="L709" s="71"/>
      <c r="M709" s="71"/>
      <c r="N709" s="71"/>
      <c r="O709" s="71"/>
      <c r="P709" s="71"/>
      <c r="Q709" s="71"/>
      <c r="R709" s="71"/>
      <c r="S709" s="71"/>
      <c r="T709" s="71"/>
      <c r="U709" s="71"/>
      <c r="V709" s="71"/>
      <c r="W709" s="71"/>
      <c r="X709" s="71"/>
      <c r="Y709" s="71"/>
      <c r="Z709" s="71"/>
      <c r="AA709" s="71"/>
      <c r="AB709" s="71"/>
      <c r="AC709" s="71"/>
      <c r="AD709" s="71"/>
      <c r="AE709" s="71"/>
    </row>
    <row r="710" spans="6:31" x14ac:dyDescent="0.2">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row>
    <row r="711" spans="6:31" x14ac:dyDescent="0.2">
      <c r="F711" s="71"/>
      <c r="G711" s="71"/>
      <c r="H711" s="71"/>
      <c r="I711" s="71"/>
      <c r="J711" s="71"/>
      <c r="K711" s="71"/>
      <c r="L711" s="71"/>
      <c r="M711" s="71"/>
      <c r="N711" s="71"/>
      <c r="O711" s="71"/>
      <c r="P711" s="71"/>
      <c r="Q711" s="71"/>
      <c r="R711" s="71"/>
      <c r="S711" s="71"/>
      <c r="T711" s="71"/>
      <c r="U711" s="71"/>
      <c r="V711" s="71"/>
      <c r="W711" s="71"/>
      <c r="X711" s="71"/>
      <c r="Y711" s="71"/>
      <c r="Z711" s="71"/>
      <c r="AA711" s="71"/>
      <c r="AB711" s="71"/>
      <c r="AC711" s="71"/>
      <c r="AD711" s="71"/>
      <c r="AE711" s="71"/>
    </row>
    <row r="712" spans="6:31" x14ac:dyDescent="0.2">
      <c r="F712" s="71"/>
      <c r="G712" s="71"/>
      <c r="H712" s="71"/>
      <c r="I712" s="71"/>
      <c r="J712" s="71"/>
      <c r="K712" s="71"/>
      <c r="L712" s="71"/>
      <c r="M712" s="71"/>
      <c r="N712" s="71"/>
      <c r="O712" s="71"/>
      <c r="P712" s="71"/>
      <c r="Q712" s="71"/>
      <c r="R712" s="71"/>
      <c r="S712" s="71"/>
      <c r="T712" s="71"/>
      <c r="U712" s="71"/>
      <c r="V712" s="71"/>
      <c r="W712" s="71"/>
      <c r="X712" s="71"/>
      <c r="Y712" s="71"/>
      <c r="Z712" s="71"/>
      <c r="AA712" s="71"/>
      <c r="AB712" s="71"/>
      <c r="AC712" s="71"/>
      <c r="AD712" s="71"/>
      <c r="AE712" s="71"/>
    </row>
    <row r="713" spans="6:31" x14ac:dyDescent="0.2">
      <c r="F713" s="71"/>
      <c r="G713" s="71"/>
      <c r="H713" s="71"/>
      <c r="I713" s="71"/>
      <c r="J713" s="71"/>
      <c r="K713" s="71"/>
      <c r="L713" s="71"/>
      <c r="M713" s="71"/>
      <c r="N713" s="71"/>
      <c r="O713" s="71"/>
      <c r="P713" s="71"/>
      <c r="Q713" s="71"/>
      <c r="R713" s="71"/>
      <c r="S713" s="71"/>
      <c r="T713" s="71"/>
      <c r="U713" s="71"/>
      <c r="V713" s="71"/>
      <c r="W713" s="71"/>
      <c r="X713" s="71"/>
      <c r="Y713" s="71"/>
      <c r="Z713" s="71"/>
      <c r="AA713" s="71"/>
      <c r="AB713" s="71"/>
      <c r="AC713" s="71"/>
      <c r="AD713" s="71"/>
      <c r="AE713" s="71"/>
    </row>
    <row r="714" spans="6:31" x14ac:dyDescent="0.2">
      <c r="F714" s="71"/>
      <c r="G714" s="71"/>
      <c r="H714" s="71"/>
      <c r="I714" s="71"/>
      <c r="J714" s="71"/>
      <c r="K714" s="71"/>
      <c r="L714" s="71"/>
      <c r="M714" s="71"/>
      <c r="N714" s="71"/>
      <c r="O714" s="71"/>
      <c r="P714" s="71"/>
      <c r="Q714" s="71"/>
      <c r="R714" s="71"/>
      <c r="S714" s="71"/>
      <c r="T714" s="71"/>
      <c r="U714" s="71"/>
      <c r="V714" s="71"/>
      <c r="W714" s="71"/>
      <c r="X714" s="71"/>
      <c r="Y714" s="71"/>
      <c r="Z714" s="71"/>
      <c r="AA714" s="71"/>
      <c r="AB714" s="71"/>
      <c r="AC714" s="71"/>
      <c r="AD714" s="71"/>
      <c r="AE714" s="71"/>
    </row>
    <row r="715" spans="6:31" x14ac:dyDescent="0.2">
      <c r="F715" s="71"/>
      <c r="G715" s="71"/>
      <c r="H715" s="71"/>
      <c r="I715" s="71"/>
      <c r="J715" s="71"/>
      <c r="K715" s="71"/>
      <c r="L715" s="71"/>
      <c r="M715" s="71"/>
      <c r="N715" s="71"/>
      <c r="O715" s="71"/>
      <c r="P715" s="71"/>
      <c r="Q715" s="71"/>
      <c r="R715" s="71"/>
      <c r="S715" s="71"/>
      <c r="T715" s="71"/>
      <c r="U715" s="71"/>
      <c r="V715" s="71"/>
      <c r="W715" s="71"/>
      <c r="X715" s="71"/>
      <c r="Y715" s="71"/>
      <c r="Z715" s="71"/>
      <c r="AA715" s="71"/>
      <c r="AB715" s="71"/>
      <c r="AC715" s="71"/>
      <c r="AD715" s="71"/>
      <c r="AE715" s="71"/>
    </row>
    <row r="716" spans="6:31" x14ac:dyDescent="0.2">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row>
    <row r="717" spans="6:31" x14ac:dyDescent="0.2">
      <c r="F717" s="71"/>
      <c r="G717" s="71"/>
      <c r="H717" s="71"/>
      <c r="I717" s="71"/>
      <c r="J717" s="71"/>
      <c r="K717" s="71"/>
      <c r="L717" s="71"/>
      <c r="M717" s="71"/>
      <c r="N717" s="71"/>
      <c r="O717" s="71"/>
      <c r="P717" s="71"/>
      <c r="Q717" s="71"/>
      <c r="R717" s="71"/>
      <c r="S717" s="71"/>
      <c r="T717" s="71"/>
      <c r="U717" s="71"/>
      <c r="V717" s="71"/>
      <c r="W717" s="71"/>
      <c r="X717" s="71"/>
      <c r="Y717" s="71"/>
      <c r="Z717" s="71"/>
      <c r="AA717" s="71"/>
      <c r="AB717" s="71"/>
      <c r="AC717" s="71"/>
      <c r="AD717" s="71"/>
      <c r="AE717" s="71"/>
    </row>
    <row r="718" spans="6:31" x14ac:dyDescent="0.2">
      <c r="F718" s="71"/>
      <c r="G718" s="71"/>
      <c r="H718" s="71"/>
      <c r="I718" s="71"/>
      <c r="J718" s="71"/>
      <c r="K718" s="71"/>
      <c r="L718" s="71"/>
      <c r="M718" s="71"/>
      <c r="N718" s="71"/>
      <c r="O718" s="71"/>
      <c r="P718" s="71"/>
      <c r="Q718" s="71"/>
      <c r="R718" s="71"/>
      <c r="S718" s="71"/>
      <c r="T718" s="71"/>
      <c r="U718" s="71"/>
      <c r="V718" s="71"/>
      <c r="W718" s="71"/>
      <c r="X718" s="71"/>
      <c r="Y718" s="71"/>
      <c r="Z718" s="71"/>
      <c r="AA718" s="71"/>
      <c r="AB718" s="71"/>
      <c r="AC718" s="71"/>
      <c r="AD718" s="71"/>
      <c r="AE718" s="71"/>
    </row>
    <row r="719" spans="6:31" x14ac:dyDescent="0.2">
      <c r="F719" s="71"/>
      <c r="G719" s="71"/>
      <c r="H719" s="71"/>
      <c r="I719" s="71"/>
      <c r="J719" s="71"/>
      <c r="K719" s="71"/>
      <c r="L719" s="71"/>
      <c r="M719" s="71"/>
      <c r="N719" s="71"/>
      <c r="O719" s="71"/>
      <c r="P719" s="71"/>
      <c r="Q719" s="71"/>
      <c r="R719" s="71"/>
      <c r="S719" s="71"/>
      <c r="T719" s="71"/>
      <c r="U719" s="71"/>
      <c r="V719" s="71"/>
      <c r="W719" s="71"/>
      <c r="X719" s="71"/>
      <c r="Y719" s="71"/>
      <c r="Z719" s="71"/>
      <c r="AA719" s="71"/>
      <c r="AB719" s="71"/>
      <c r="AC719" s="71"/>
      <c r="AD719" s="71"/>
      <c r="AE719" s="71"/>
    </row>
    <row r="720" spans="6:31" x14ac:dyDescent="0.2">
      <c r="F720" s="71"/>
      <c r="G720" s="71"/>
      <c r="H720" s="71"/>
      <c r="I720" s="71"/>
      <c r="J720" s="71"/>
      <c r="K720" s="71"/>
      <c r="L720" s="71"/>
      <c r="M720" s="71"/>
      <c r="N720" s="71"/>
      <c r="O720" s="71"/>
      <c r="P720" s="71"/>
      <c r="Q720" s="71"/>
      <c r="R720" s="71"/>
      <c r="S720" s="71"/>
      <c r="T720" s="71"/>
      <c r="U720" s="71"/>
      <c r="V720" s="71"/>
      <c r="W720" s="71"/>
      <c r="X720" s="71"/>
      <c r="Y720" s="71"/>
      <c r="Z720" s="71"/>
      <c r="AA720" s="71"/>
      <c r="AB720" s="71"/>
      <c r="AC720" s="71"/>
      <c r="AD720" s="71"/>
      <c r="AE720" s="71"/>
    </row>
    <row r="721" spans="6:31" x14ac:dyDescent="0.2">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row>
    <row r="722" spans="6:31" x14ac:dyDescent="0.2">
      <c r="F722" s="71"/>
      <c r="G722" s="71"/>
      <c r="H722" s="71"/>
      <c r="I722" s="71"/>
      <c r="J722" s="71"/>
      <c r="K722" s="71"/>
      <c r="L722" s="71"/>
      <c r="M722" s="71"/>
      <c r="N722" s="71"/>
      <c r="O722" s="71"/>
      <c r="P722" s="71"/>
      <c r="Q722" s="71"/>
      <c r="R722" s="71"/>
      <c r="S722" s="71"/>
      <c r="T722" s="71"/>
      <c r="U722" s="71"/>
      <c r="V722" s="71"/>
      <c r="W722" s="71"/>
      <c r="X722" s="71"/>
      <c r="Y722" s="71"/>
      <c r="Z722" s="71"/>
      <c r="AA722" s="71"/>
      <c r="AB722" s="71"/>
      <c r="AC722" s="71"/>
      <c r="AD722" s="71"/>
      <c r="AE722" s="71"/>
    </row>
    <row r="723" spans="6:31" x14ac:dyDescent="0.2">
      <c r="F723" s="71"/>
      <c r="G723" s="71"/>
      <c r="H723" s="71"/>
      <c r="I723" s="71"/>
      <c r="J723" s="71"/>
      <c r="K723" s="71"/>
      <c r="L723" s="71"/>
      <c r="M723" s="71"/>
      <c r="N723" s="71"/>
      <c r="O723" s="71"/>
      <c r="P723" s="71"/>
      <c r="Q723" s="71"/>
      <c r="R723" s="71"/>
      <c r="S723" s="71"/>
      <c r="T723" s="71"/>
      <c r="U723" s="71"/>
      <c r="V723" s="71"/>
      <c r="W723" s="71"/>
      <c r="X723" s="71"/>
      <c r="Y723" s="71"/>
      <c r="Z723" s="71"/>
      <c r="AA723" s="71"/>
      <c r="AB723" s="71"/>
      <c r="AC723" s="71"/>
      <c r="AD723" s="71"/>
      <c r="AE723" s="71"/>
    </row>
    <row r="724" spans="6:31" x14ac:dyDescent="0.2">
      <c r="F724" s="71"/>
      <c r="G724" s="71"/>
      <c r="H724" s="71"/>
      <c r="I724" s="71"/>
      <c r="J724" s="71"/>
      <c r="K724" s="71"/>
      <c r="L724" s="71"/>
      <c r="M724" s="71"/>
      <c r="N724" s="71"/>
      <c r="O724" s="71"/>
      <c r="P724" s="71"/>
      <c r="Q724" s="71"/>
      <c r="R724" s="71"/>
      <c r="S724" s="71"/>
      <c r="T724" s="71"/>
      <c r="U724" s="71"/>
      <c r="V724" s="71"/>
      <c r="W724" s="71"/>
      <c r="X724" s="71"/>
      <c r="Y724" s="71"/>
      <c r="Z724" s="71"/>
      <c r="AA724" s="71"/>
      <c r="AB724" s="71"/>
      <c r="AC724" s="71"/>
      <c r="AD724" s="71"/>
      <c r="AE724" s="71"/>
    </row>
    <row r="725" spans="6:31" x14ac:dyDescent="0.2">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row>
    <row r="726" spans="6:31" x14ac:dyDescent="0.2">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row>
    <row r="727" spans="6:31" x14ac:dyDescent="0.2">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row>
    <row r="728" spans="6:31" x14ac:dyDescent="0.2">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row>
    <row r="729" spans="6:31" x14ac:dyDescent="0.2">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row>
    <row r="730" spans="6:31" x14ac:dyDescent="0.2">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row>
    <row r="731" spans="6:31" x14ac:dyDescent="0.2">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row>
    <row r="732" spans="6:31" x14ac:dyDescent="0.2">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row>
    <row r="733" spans="6:31" x14ac:dyDescent="0.2">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row>
    <row r="734" spans="6:31" x14ac:dyDescent="0.2">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row>
    <row r="735" spans="6:31" x14ac:dyDescent="0.2">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row>
    <row r="736" spans="6:31" x14ac:dyDescent="0.2">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row>
    <row r="737" spans="6:31" x14ac:dyDescent="0.2">
      <c r="F737" s="71"/>
      <c r="G737" s="71"/>
      <c r="H737" s="71"/>
      <c r="I737" s="71"/>
      <c r="J737" s="71"/>
      <c r="K737" s="71"/>
      <c r="L737" s="71"/>
      <c r="M737" s="71"/>
      <c r="N737" s="71"/>
      <c r="O737" s="71"/>
      <c r="P737" s="71"/>
      <c r="Q737" s="71"/>
      <c r="R737" s="71"/>
      <c r="S737" s="71"/>
      <c r="T737" s="71"/>
      <c r="U737" s="71"/>
      <c r="V737" s="71"/>
      <c r="W737" s="71"/>
      <c r="X737" s="71"/>
      <c r="Y737" s="71"/>
      <c r="Z737" s="71"/>
      <c r="AA737" s="71"/>
      <c r="AB737" s="71"/>
      <c r="AC737" s="71"/>
      <c r="AD737" s="71"/>
      <c r="AE737" s="71"/>
    </row>
    <row r="738" spans="6:31" x14ac:dyDescent="0.2">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row>
    <row r="739" spans="6:31" x14ac:dyDescent="0.2">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row>
    <row r="740" spans="6:31" x14ac:dyDescent="0.2">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row>
    <row r="741" spans="6:31" x14ac:dyDescent="0.2">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row>
    <row r="742" spans="6:31" x14ac:dyDescent="0.2">
      <c r="F742" s="71"/>
      <c r="G742" s="71"/>
      <c r="H742" s="71"/>
      <c r="I742" s="71"/>
      <c r="J742" s="71"/>
      <c r="K742" s="71"/>
      <c r="L742" s="71"/>
      <c r="M742" s="71"/>
      <c r="N742" s="71"/>
      <c r="O742" s="71"/>
      <c r="P742" s="71"/>
      <c r="Q742" s="71"/>
      <c r="R742" s="71"/>
      <c r="S742" s="71"/>
      <c r="T742" s="71"/>
      <c r="U742" s="71"/>
      <c r="V742" s="71"/>
      <c r="W742" s="71"/>
      <c r="X742" s="71"/>
      <c r="Y742" s="71"/>
      <c r="Z742" s="71"/>
      <c r="AA742" s="71"/>
      <c r="AB742" s="71"/>
      <c r="AC742" s="71"/>
      <c r="AD742" s="71"/>
      <c r="AE742" s="71"/>
    </row>
    <row r="743" spans="6:31" x14ac:dyDescent="0.2">
      <c r="F743" s="71"/>
      <c r="G743" s="71"/>
      <c r="H743" s="71"/>
      <c r="I743" s="71"/>
      <c r="J743" s="71"/>
      <c r="K743" s="71"/>
      <c r="L743" s="71"/>
      <c r="M743" s="71"/>
      <c r="N743" s="71"/>
      <c r="O743" s="71"/>
      <c r="P743" s="71"/>
      <c r="Q743" s="71"/>
      <c r="R743" s="71"/>
      <c r="S743" s="71"/>
      <c r="T743" s="71"/>
      <c r="U743" s="71"/>
      <c r="V743" s="71"/>
      <c r="W743" s="71"/>
      <c r="X743" s="71"/>
      <c r="Y743" s="71"/>
      <c r="Z743" s="71"/>
      <c r="AA743" s="71"/>
      <c r="AB743" s="71"/>
      <c r="AC743" s="71"/>
      <c r="AD743" s="71"/>
      <c r="AE743" s="71"/>
    </row>
    <row r="744" spans="6:31" x14ac:dyDescent="0.2">
      <c r="F744" s="71"/>
      <c r="G744" s="71"/>
      <c r="H744" s="71"/>
      <c r="I744" s="71"/>
      <c r="J744" s="71"/>
      <c r="K744" s="71"/>
      <c r="L744" s="71"/>
      <c r="M744" s="71"/>
      <c r="N744" s="71"/>
      <c r="O744" s="71"/>
      <c r="P744" s="71"/>
      <c r="Q744" s="71"/>
      <c r="R744" s="71"/>
      <c r="S744" s="71"/>
      <c r="T744" s="71"/>
      <c r="U744" s="71"/>
      <c r="V744" s="71"/>
      <c r="W744" s="71"/>
      <c r="X744" s="71"/>
      <c r="Y744" s="71"/>
      <c r="Z744" s="71"/>
      <c r="AA744" s="71"/>
      <c r="AB744" s="71"/>
      <c r="AC744" s="71"/>
      <c r="AD744" s="71"/>
      <c r="AE744" s="71"/>
    </row>
    <row r="745" spans="6:31" x14ac:dyDescent="0.2">
      <c r="F745" s="71"/>
      <c r="G745" s="71"/>
      <c r="H745" s="71"/>
      <c r="I745" s="71"/>
      <c r="J745" s="71"/>
      <c r="K745" s="71"/>
      <c r="L745" s="71"/>
      <c r="M745" s="71"/>
      <c r="N745" s="71"/>
      <c r="O745" s="71"/>
      <c r="P745" s="71"/>
      <c r="Q745" s="71"/>
      <c r="R745" s="71"/>
      <c r="S745" s="71"/>
      <c r="T745" s="71"/>
      <c r="U745" s="71"/>
      <c r="V745" s="71"/>
      <c r="W745" s="71"/>
      <c r="X745" s="71"/>
      <c r="Y745" s="71"/>
      <c r="Z745" s="71"/>
      <c r="AA745" s="71"/>
      <c r="AB745" s="71"/>
      <c r="AC745" s="71"/>
      <c r="AD745" s="71"/>
      <c r="AE745" s="71"/>
    </row>
    <row r="746" spans="6:31" x14ac:dyDescent="0.2">
      <c r="F746" s="71"/>
      <c r="G746" s="71"/>
      <c r="H746" s="71"/>
      <c r="I746" s="71"/>
      <c r="J746" s="71"/>
      <c r="K746" s="71"/>
      <c r="L746" s="71"/>
      <c r="M746" s="71"/>
      <c r="N746" s="71"/>
      <c r="O746" s="71"/>
      <c r="P746" s="71"/>
      <c r="Q746" s="71"/>
      <c r="R746" s="71"/>
      <c r="S746" s="71"/>
      <c r="T746" s="71"/>
      <c r="U746" s="71"/>
      <c r="V746" s="71"/>
      <c r="W746" s="71"/>
      <c r="X746" s="71"/>
      <c r="Y746" s="71"/>
      <c r="Z746" s="71"/>
      <c r="AA746" s="71"/>
      <c r="AB746" s="71"/>
      <c r="AC746" s="71"/>
      <c r="AD746" s="71"/>
      <c r="AE746" s="71"/>
    </row>
    <row r="747" spans="6:31" x14ac:dyDescent="0.2">
      <c r="F747" s="71"/>
      <c r="G747" s="71"/>
      <c r="H747" s="71"/>
      <c r="I747" s="71"/>
      <c r="J747" s="71"/>
      <c r="K747" s="71"/>
      <c r="L747" s="71"/>
      <c r="M747" s="71"/>
      <c r="N747" s="71"/>
      <c r="O747" s="71"/>
      <c r="P747" s="71"/>
      <c r="Q747" s="71"/>
      <c r="R747" s="71"/>
      <c r="S747" s="71"/>
      <c r="T747" s="71"/>
      <c r="U747" s="71"/>
      <c r="V747" s="71"/>
      <c r="W747" s="71"/>
      <c r="X747" s="71"/>
      <c r="Y747" s="71"/>
      <c r="Z747" s="71"/>
      <c r="AA747" s="71"/>
      <c r="AB747" s="71"/>
      <c r="AC747" s="71"/>
      <c r="AD747" s="71"/>
      <c r="AE747" s="71"/>
    </row>
    <row r="748" spans="6:31" x14ac:dyDescent="0.2">
      <c r="F748" s="71"/>
      <c r="G748" s="71"/>
      <c r="H748" s="71"/>
      <c r="I748" s="71"/>
      <c r="J748" s="71"/>
      <c r="K748" s="71"/>
      <c r="L748" s="71"/>
      <c r="M748" s="71"/>
      <c r="N748" s="71"/>
      <c r="O748" s="71"/>
      <c r="P748" s="71"/>
      <c r="Q748" s="71"/>
      <c r="R748" s="71"/>
      <c r="S748" s="71"/>
      <c r="T748" s="71"/>
      <c r="U748" s="71"/>
      <c r="V748" s="71"/>
      <c r="W748" s="71"/>
      <c r="X748" s="71"/>
      <c r="Y748" s="71"/>
      <c r="Z748" s="71"/>
      <c r="AA748" s="71"/>
      <c r="AB748" s="71"/>
      <c r="AC748" s="71"/>
      <c r="AD748" s="71"/>
      <c r="AE748" s="71"/>
    </row>
    <row r="749" spans="6:31" x14ac:dyDescent="0.2">
      <c r="F749" s="71"/>
      <c r="G749" s="71"/>
      <c r="H749" s="71"/>
      <c r="I749" s="71"/>
      <c r="J749" s="71"/>
      <c r="K749" s="71"/>
      <c r="L749" s="71"/>
      <c r="M749" s="71"/>
      <c r="N749" s="71"/>
      <c r="O749" s="71"/>
      <c r="P749" s="71"/>
      <c r="Q749" s="71"/>
      <c r="R749" s="71"/>
      <c r="S749" s="71"/>
      <c r="T749" s="71"/>
      <c r="U749" s="71"/>
      <c r="V749" s="71"/>
      <c r="W749" s="71"/>
      <c r="X749" s="71"/>
      <c r="Y749" s="71"/>
      <c r="Z749" s="71"/>
      <c r="AA749" s="71"/>
      <c r="AB749" s="71"/>
      <c r="AC749" s="71"/>
      <c r="AD749" s="71"/>
      <c r="AE749" s="71"/>
    </row>
    <row r="750" spans="6:31" x14ac:dyDescent="0.2">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row>
    <row r="751" spans="6:31" x14ac:dyDescent="0.2">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row>
    <row r="752" spans="6:31" x14ac:dyDescent="0.2">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row>
    <row r="753" spans="6:31" x14ac:dyDescent="0.2">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row>
    <row r="754" spans="6:31" x14ac:dyDescent="0.2">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row>
    <row r="755" spans="6:31" x14ac:dyDescent="0.2">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row>
    <row r="756" spans="6:31" x14ac:dyDescent="0.2">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row>
    <row r="757" spans="6:31" x14ac:dyDescent="0.2">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row>
    <row r="758" spans="6:31" x14ac:dyDescent="0.2">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row>
    <row r="759" spans="6:31" x14ac:dyDescent="0.2">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row>
    <row r="760" spans="6:31" x14ac:dyDescent="0.2">
      <c r="F760" s="71"/>
      <c r="G760" s="71"/>
      <c r="H760" s="71"/>
      <c r="I760" s="71"/>
      <c r="J760" s="71"/>
      <c r="K760" s="71"/>
      <c r="L760" s="71"/>
      <c r="M760" s="71"/>
      <c r="N760" s="71"/>
      <c r="O760" s="71"/>
      <c r="P760" s="71"/>
      <c r="Q760" s="71"/>
      <c r="R760" s="71"/>
      <c r="S760" s="71"/>
      <c r="T760" s="71"/>
      <c r="U760" s="71"/>
      <c r="V760" s="71"/>
      <c r="W760" s="71"/>
      <c r="X760" s="71"/>
      <c r="Y760" s="71"/>
      <c r="Z760" s="71"/>
      <c r="AA760" s="71"/>
      <c r="AB760" s="71"/>
      <c r="AC760" s="71"/>
      <c r="AD760" s="71"/>
      <c r="AE760" s="71"/>
    </row>
    <row r="761" spans="6:31" x14ac:dyDescent="0.2">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row>
    <row r="762" spans="6:31" x14ac:dyDescent="0.2">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row>
    <row r="763" spans="6:31" x14ac:dyDescent="0.2">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row>
    <row r="764" spans="6:31" x14ac:dyDescent="0.2">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row>
    <row r="765" spans="6:31" x14ac:dyDescent="0.2">
      <c r="F765" s="71"/>
      <c r="G765" s="71"/>
      <c r="H765" s="71"/>
      <c r="I765" s="71"/>
      <c r="J765" s="71"/>
      <c r="K765" s="71"/>
      <c r="L765" s="71"/>
      <c r="M765" s="71"/>
      <c r="N765" s="71"/>
      <c r="O765" s="71"/>
      <c r="P765" s="71"/>
      <c r="Q765" s="71"/>
      <c r="R765" s="71"/>
      <c r="S765" s="71"/>
      <c r="T765" s="71"/>
      <c r="U765" s="71"/>
      <c r="V765" s="71"/>
      <c r="W765" s="71"/>
      <c r="X765" s="71"/>
      <c r="Y765" s="71"/>
      <c r="Z765" s="71"/>
      <c r="AA765" s="71"/>
      <c r="AB765" s="71"/>
      <c r="AC765" s="71"/>
      <c r="AD765" s="71"/>
      <c r="AE765" s="71"/>
    </row>
    <row r="766" spans="6:31" x14ac:dyDescent="0.2">
      <c r="F766" s="71"/>
      <c r="G766" s="71"/>
      <c r="H766" s="71"/>
      <c r="I766" s="71"/>
      <c r="J766" s="71"/>
      <c r="K766" s="71"/>
      <c r="L766" s="71"/>
      <c r="M766" s="71"/>
      <c r="N766" s="71"/>
      <c r="O766" s="71"/>
      <c r="P766" s="71"/>
      <c r="Q766" s="71"/>
      <c r="R766" s="71"/>
      <c r="S766" s="71"/>
      <c r="T766" s="71"/>
      <c r="U766" s="71"/>
      <c r="V766" s="71"/>
      <c r="W766" s="71"/>
      <c r="X766" s="71"/>
      <c r="Y766" s="71"/>
      <c r="Z766" s="71"/>
      <c r="AA766" s="71"/>
      <c r="AB766" s="71"/>
      <c r="AC766" s="71"/>
      <c r="AD766" s="71"/>
      <c r="AE766" s="71"/>
    </row>
    <row r="767" spans="6:31" x14ac:dyDescent="0.2">
      <c r="F767" s="71"/>
      <c r="G767" s="71"/>
      <c r="H767" s="71"/>
      <c r="I767" s="71"/>
      <c r="J767" s="71"/>
      <c r="K767" s="71"/>
      <c r="L767" s="71"/>
      <c r="M767" s="71"/>
      <c r="N767" s="71"/>
      <c r="O767" s="71"/>
      <c r="P767" s="71"/>
      <c r="Q767" s="71"/>
      <c r="R767" s="71"/>
      <c r="S767" s="71"/>
      <c r="T767" s="71"/>
      <c r="U767" s="71"/>
      <c r="V767" s="71"/>
      <c r="W767" s="71"/>
      <c r="X767" s="71"/>
      <c r="Y767" s="71"/>
      <c r="Z767" s="71"/>
      <c r="AA767" s="71"/>
      <c r="AB767" s="71"/>
      <c r="AC767" s="71"/>
      <c r="AD767" s="71"/>
      <c r="AE767" s="71"/>
    </row>
    <row r="768" spans="6:31" x14ac:dyDescent="0.2">
      <c r="F768" s="71"/>
      <c r="G768" s="71"/>
      <c r="H768" s="71"/>
      <c r="I768" s="71"/>
      <c r="J768" s="71"/>
      <c r="K768" s="71"/>
      <c r="L768" s="71"/>
      <c r="M768" s="71"/>
      <c r="N768" s="71"/>
      <c r="O768" s="71"/>
      <c r="P768" s="71"/>
      <c r="Q768" s="71"/>
      <c r="R768" s="71"/>
      <c r="S768" s="71"/>
      <c r="T768" s="71"/>
      <c r="U768" s="71"/>
      <c r="V768" s="71"/>
      <c r="W768" s="71"/>
      <c r="X768" s="71"/>
      <c r="Y768" s="71"/>
      <c r="Z768" s="71"/>
      <c r="AA768" s="71"/>
      <c r="AB768" s="71"/>
      <c r="AC768" s="71"/>
      <c r="AD768" s="71"/>
      <c r="AE768" s="71"/>
    </row>
    <row r="769" spans="6:31" x14ac:dyDescent="0.2">
      <c r="F769" s="71"/>
      <c r="G769" s="71"/>
      <c r="H769" s="71"/>
      <c r="I769" s="71"/>
      <c r="J769" s="71"/>
      <c r="K769" s="71"/>
      <c r="L769" s="71"/>
      <c r="M769" s="71"/>
      <c r="N769" s="71"/>
      <c r="O769" s="71"/>
      <c r="P769" s="71"/>
      <c r="Q769" s="71"/>
      <c r="R769" s="71"/>
      <c r="S769" s="71"/>
      <c r="T769" s="71"/>
      <c r="U769" s="71"/>
      <c r="V769" s="71"/>
      <c r="W769" s="71"/>
      <c r="X769" s="71"/>
      <c r="Y769" s="71"/>
      <c r="Z769" s="71"/>
      <c r="AA769" s="71"/>
      <c r="AB769" s="71"/>
      <c r="AC769" s="71"/>
      <c r="AD769" s="71"/>
      <c r="AE769" s="71"/>
    </row>
    <row r="770" spans="6:31" x14ac:dyDescent="0.2">
      <c r="F770" s="71"/>
      <c r="G770" s="71"/>
      <c r="H770" s="71"/>
      <c r="I770" s="71"/>
      <c r="J770" s="71"/>
      <c r="K770" s="71"/>
      <c r="L770" s="71"/>
      <c r="M770" s="71"/>
      <c r="N770" s="71"/>
      <c r="O770" s="71"/>
      <c r="P770" s="71"/>
      <c r="Q770" s="71"/>
      <c r="R770" s="71"/>
      <c r="S770" s="71"/>
      <c r="T770" s="71"/>
      <c r="U770" s="71"/>
      <c r="V770" s="71"/>
      <c r="W770" s="71"/>
      <c r="X770" s="71"/>
      <c r="Y770" s="71"/>
      <c r="Z770" s="71"/>
      <c r="AA770" s="71"/>
      <c r="AB770" s="71"/>
      <c r="AC770" s="71"/>
      <c r="AD770" s="71"/>
      <c r="AE770" s="71"/>
    </row>
    <row r="771" spans="6:31" x14ac:dyDescent="0.2">
      <c r="F771" s="71"/>
      <c r="G771" s="71"/>
      <c r="H771" s="71"/>
      <c r="I771" s="71"/>
      <c r="J771" s="71"/>
      <c r="K771" s="71"/>
      <c r="L771" s="71"/>
      <c r="M771" s="71"/>
      <c r="N771" s="71"/>
      <c r="O771" s="71"/>
      <c r="P771" s="71"/>
      <c r="Q771" s="71"/>
      <c r="R771" s="71"/>
      <c r="S771" s="71"/>
      <c r="T771" s="71"/>
      <c r="U771" s="71"/>
      <c r="V771" s="71"/>
      <c r="W771" s="71"/>
      <c r="X771" s="71"/>
      <c r="Y771" s="71"/>
      <c r="Z771" s="71"/>
      <c r="AA771" s="71"/>
      <c r="AB771" s="71"/>
      <c r="AC771" s="71"/>
      <c r="AD771" s="71"/>
      <c r="AE771" s="71"/>
    </row>
    <row r="772" spans="6:31" x14ac:dyDescent="0.2">
      <c r="F772" s="71"/>
      <c r="G772" s="71"/>
      <c r="H772" s="71"/>
      <c r="I772" s="71"/>
      <c r="J772" s="71"/>
      <c r="K772" s="71"/>
      <c r="L772" s="71"/>
      <c r="M772" s="71"/>
      <c r="N772" s="71"/>
      <c r="O772" s="71"/>
      <c r="P772" s="71"/>
      <c r="Q772" s="71"/>
      <c r="R772" s="71"/>
      <c r="S772" s="71"/>
      <c r="T772" s="71"/>
      <c r="U772" s="71"/>
      <c r="V772" s="71"/>
      <c r="W772" s="71"/>
      <c r="X772" s="71"/>
      <c r="Y772" s="71"/>
      <c r="Z772" s="71"/>
      <c r="AA772" s="71"/>
      <c r="AB772" s="71"/>
      <c r="AC772" s="71"/>
      <c r="AD772" s="71"/>
      <c r="AE772" s="71"/>
    </row>
    <row r="773" spans="6:31" x14ac:dyDescent="0.2">
      <c r="F773" s="71"/>
      <c r="G773" s="71"/>
      <c r="H773" s="71"/>
      <c r="I773" s="71"/>
      <c r="J773" s="71"/>
      <c r="K773" s="71"/>
      <c r="L773" s="71"/>
      <c r="M773" s="71"/>
      <c r="N773" s="71"/>
      <c r="O773" s="71"/>
      <c r="P773" s="71"/>
      <c r="Q773" s="71"/>
      <c r="R773" s="71"/>
      <c r="S773" s="71"/>
      <c r="T773" s="71"/>
      <c r="U773" s="71"/>
      <c r="V773" s="71"/>
      <c r="W773" s="71"/>
      <c r="X773" s="71"/>
      <c r="Y773" s="71"/>
      <c r="Z773" s="71"/>
      <c r="AA773" s="71"/>
      <c r="AB773" s="71"/>
      <c r="AC773" s="71"/>
      <c r="AD773" s="71"/>
      <c r="AE773" s="71"/>
    </row>
    <row r="774" spans="6:31" x14ac:dyDescent="0.2">
      <c r="F774" s="71"/>
      <c r="G774" s="71"/>
      <c r="H774" s="71"/>
      <c r="I774" s="71"/>
      <c r="J774" s="71"/>
      <c r="K774" s="71"/>
      <c r="L774" s="71"/>
      <c r="M774" s="71"/>
      <c r="N774" s="71"/>
      <c r="O774" s="71"/>
      <c r="P774" s="71"/>
      <c r="Q774" s="71"/>
      <c r="R774" s="71"/>
      <c r="S774" s="71"/>
      <c r="T774" s="71"/>
      <c r="U774" s="71"/>
      <c r="V774" s="71"/>
      <c r="W774" s="71"/>
      <c r="X774" s="71"/>
      <c r="Y774" s="71"/>
      <c r="Z774" s="71"/>
      <c r="AA774" s="71"/>
      <c r="AB774" s="71"/>
      <c r="AC774" s="71"/>
      <c r="AD774" s="71"/>
      <c r="AE774" s="71"/>
    </row>
    <row r="775" spans="6:31" x14ac:dyDescent="0.2">
      <c r="F775" s="71"/>
      <c r="G775" s="71"/>
      <c r="H775" s="71"/>
      <c r="I775" s="71"/>
      <c r="J775" s="71"/>
      <c r="K775" s="71"/>
      <c r="L775" s="71"/>
      <c r="M775" s="71"/>
      <c r="N775" s="71"/>
      <c r="O775" s="71"/>
      <c r="P775" s="71"/>
      <c r="Q775" s="71"/>
      <c r="R775" s="71"/>
      <c r="S775" s="71"/>
      <c r="T775" s="71"/>
      <c r="U775" s="71"/>
      <c r="V775" s="71"/>
      <c r="W775" s="71"/>
      <c r="X775" s="71"/>
      <c r="Y775" s="71"/>
      <c r="Z775" s="71"/>
      <c r="AA775" s="71"/>
      <c r="AB775" s="71"/>
      <c r="AC775" s="71"/>
      <c r="AD775" s="71"/>
      <c r="AE775" s="71"/>
    </row>
    <row r="776" spans="6:31" x14ac:dyDescent="0.2">
      <c r="F776" s="71"/>
      <c r="G776" s="71"/>
      <c r="H776" s="71"/>
      <c r="I776" s="71"/>
      <c r="J776" s="71"/>
      <c r="K776" s="71"/>
      <c r="L776" s="71"/>
      <c r="M776" s="71"/>
      <c r="N776" s="71"/>
      <c r="O776" s="71"/>
      <c r="P776" s="71"/>
      <c r="Q776" s="71"/>
      <c r="R776" s="71"/>
      <c r="S776" s="71"/>
      <c r="T776" s="71"/>
      <c r="U776" s="71"/>
      <c r="V776" s="71"/>
      <c r="W776" s="71"/>
      <c r="X776" s="71"/>
      <c r="Y776" s="71"/>
      <c r="Z776" s="71"/>
      <c r="AA776" s="71"/>
      <c r="AB776" s="71"/>
      <c r="AC776" s="71"/>
      <c r="AD776" s="71"/>
      <c r="AE776" s="71"/>
    </row>
    <row r="777" spans="6:31" x14ac:dyDescent="0.2">
      <c r="F777" s="71"/>
      <c r="G777" s="71"/>
      <c r="H777" s="71"/>
      <c r="I777" s="71"/>
      <c r="J777" s="71"/>
      <c r="K777" s="71"/>
      <c r="L777" s="71"/>
      <c r="M777" s="71"/>
      <c r="N777" s="71"/>
      <c r="O777" s="71"/>
      <c r="P777" s="71"/>
      <c r="Q777" s="71"/>
      <c r="R777" s="71"/>
      <c r="S777" s="71"/>
      <c r="T777" s="71"/>
      <c r="U777" s="71"/>
      <c r="V777" s="71"/>
      <c r="W777" s="71"/>
      <c r="X777" s="71"/>
      <c r="Y777" s="71"/>
      <c r="Z777" s="71"/>
      <c r="AA777" s="71"/>
      <c r="AB777" s="71"/>
      <c r="AC777" s="71"/>
      <c r="AD777" s="71"/>
      <c r="AE777" s="71"/>
    </row>
    <row r="778" spans="6:31" x14ac:dyDescent="0.2">
      <c r="F778" s="71"/>
      <c r="G778" s="71"/>
      <c r="H778" s="71"/>
      <c r="I778" s="71"/>
      <c r="J778" s="71"/>
      <c r="K778" s="71"/>
      <c r="L778" s="71"/>
      <c r="M778" s="71"/>
      <c r="N778" s="71"/>
      <c r="O778" s="71"/>
      <c r="P778" s="71"/>
      <c r="Q778" s="71"/>
      <c r="R778" s="71"/>
      <c r="S778" s="71"/>
      <c r="T778" s="71"/>
      <c r="U778" s="71"/>
      <c r="V778" s="71"/>
      <c r="W778" s="71"/>
      <c r="X778" s="71"/>
      <c r="Y778" s="71"/>
      <c r="Z778" s="71"/>
      <c r="AA778" s="71"/>
      <c r="AB778" s="71"/>
      <c r="AC778" s="71"/>
      <c r="AD778" s="71"/>
      <c r="AE778" s="71"/>
    </row>
    <row r="779" spans="6:31" x14ac:dyDescent="0.2">
      <c r="F779" s="71"/>
      <c r="G779" s="71"/>
      <c r="H779" s="71"/>
      <c r="I779" s="71"/>
      <c r="J779" s="71"/>
      <c r="K779" s="71"/>
      <c r="L779" s="71"/>
      <c r="M779" s="71"/>
      <c r="N779" s="71"/>
      <c r="O779" s="71"/>
      <c r="P779" s="71"/>
      <c r="Q779" s="71"/>
      <c r="R779" s="71"/>
      <c r="S779" s="71"/>
      <c r="T779" s="71"/>
      <c r="U779" s="71"/>
      <c r="V779" s="71"/>
      <c r="W779" s="71"/>
      <c r="X779" s="71"/>
      <c r="Y779" s="71"/>
      <c r="Z779" s="71"/>
      <c r="AA779" s="71"/>
      <c r="AB779" s="71"/>
      <c r="AC779" s="71"/>
      <c r="AD779" s="71"/>
      <c r="AE779" s="71"/>
    </row>
    <row r="780" spans="6:31" x14ac:dyDescent="0.2">
      <c r="F780" s="71"/>
      <c r="G780" s="71"/>
      <c r="H780" s="71"/>
      <c r="I780" s="71"/>
      <c r="J780" s="71"/>
      <c r="K780" s="71"/>
      <c r="L780" s="71"/>
      <c r="M780" s="71"/>
      <c r="N780" s="71"/>
      <c r="O780" s="71"/>
      <c r="P780" s="71"/>
      <c r="Q780" s="71"/>
      <c r="R780" s="71"/>
      <c r="S780" s="71"/>
      <c r="T780" s="71"/>
      <c r="U780" s="71"/>
      <c r="V780" s="71"/>
      <c r="W780" s="71"/>
      <c r="X780" s="71"/>
      <c r="Y780" s="71"/>
      <c r="Z780" s="71"/>
      <c r="AA780" s="71"/>
      <c r="AB780" s="71"/>
      <c r="AC780" s="71"/>
      <c r="AD780" s="71"/>
      <c r="AE780" s="71"/>
    </row>
    <row r="781" spans="6:31" x14ac:dyDescent="0.2">
      <c r="F781" s="71"/>
      <c r="G781" s="71"/>
      <c r="H781" s="71"/>
      <c r="I781" s="71"/>
      <c r="J781" s="71"/>
      <c r="K781" s="71"/>
      <c r="L781" s="71"/>
      <c r="M781" s="71"/>
      <c r="N781" s="71"/>
      <c r="O781" s="71"/>
      <c r="P781" s="71"/>
      <c r="Q781" s="71"/>
      <c r="R781" s="71"/>
      <c r="S781" s="71"/>
      <c r="T781" s="71"/>
      <c r="U781" s="71"/>
      <c r="V781" s="71"/>
      <c r="W781" s="71"/>
      <c r="X781" s="71"/>
      <c r="Y781" s="71"/>
      <c r="Z781" s="71"/>
      <c r="AA781" s="71"/>
      <c r="AB781" s="71"/>
      <c r="AC781" s="71"/>
      <c r="AD781" s="71"/>
      <c r="AE781" s="71"/>
    </row>
    <row r="782" spans="6:31" x14ac:dyDescent="0.2">
      <c r="F782" s="71"/>
      <c r="G782" s="71"/>
      <c r="H782" s="71"/>
      <c r="I782" s="71"/>
      <c r="J782" s="71"/>
      <c r="K782" s="71"/>
      <c r="L782" s="71"/>
      <c r="M782" s="71"/>
      <c r="N782" s="71"/>
      <c r="O782" s="71"/>
      <c r="P782" s="71"/>
      <c r="Q782" s="71"/>
      <c r="R782" s="71"/>
      <c r="S782" s="71"/>
      <c r="T782" s="71"/>
      <c r="U782" s="71"/>
      <c r="V782" s="71"/>
      <c r="W782" s="71"/>
      <c r="X782" s="71"/>
      <c r="Y782" s="71"/>
      <c r="Z782" s="71"/>
      <c r="AA782" s="71"/>
      <c r="AB782" s="71"/>
      <c r="AC782" s="71"/>
      <c r="AD782" s="71"/>
      <c r="AE782" s="71"/>
    </row>
    <row r="783" spans="6:31" x14ac:dyDescent="0.2">
      <c r="F783" s="71"/>
      <c r="G783" s="71"/>
      <c r="H783" s="71"/>
      <c r="I783" s="71"/>
      <c r="J783" s="71"/>
      <c r="K783" s="71"/>
      <c r="L783" s="71"/>
      <c r="M783" s="71"/>
      <c r="N783" s="71"/>
      <c r="O783" s="71"/>
      <c r="P783" s="71"/>
      <c r="Q783" s="71"/>
      <c r="R783" s="71"/>
      <c r="S783" s="71"/>
      <c r="T783" s="71"/>
      <c r="U783" s="71"/>
      <c r="V783" s="71"/>
      <c r="W783" s="71"/>
      <c r="X783" s="71"/>
      <c r="Y783" s="71"/>
      <c r="Z783" s="71"/>
      <c r="AA783" s="71"/>
      <c r="AB783" s="71"/>
      <c r="AC783" s="71"/>
      <c r="AD783" s="71"/>
      <c r="AE783" s="71"/>
    </row>
    <row r="784" spans="6:31" x14ac:dyDescent="0.2">
      <c r="F784" s="71"/>
      <c r="G784" s="71"/>
      <c r="H784" s="71"/>
      <c r="I784" s="71"/>
      <c r="J784" s="71"/>
      <c r="K784" s="71"/>
      <c r="L784" s="71"/>
      <c r="M784" s="71"/>
      <c r="N784" s="71"/>
      <c r="O784" s="71"/>
      <c r="P784" s="71"/>
      <c r="Q784" s="71"/>
      <c r="R784" s="71"/>
      <c r="S784" s="71"/>
      <c r="T784" s="71"/>
      <c r="U784" s="71"/>
      <c r="V784" s="71"/>
      <c r="W784" s="71"/>
      <c r="X784" s="71"/>
      <c r="Y784" s="71"/>
      <c r="Z784" s="71"/>
      <c r="AA784" s="71"/>
      <c r="AB784" s="71"/>
      <c r="AC784" s="71"/>
      <c r="AD784" s="71"/>
      <c r="AE784" s="71"/>
    </row>
    <row r="785" spans="6:31" x14ac:dyDescent="0.2">
      <c r="F785" s="71"/>
      <c r="G785" s="71"/>
      <c r="H785" s="71"/>
      <c r="I785" s="71"/>
      <c r="J785" s="71"/>
      <c r="K785" s="71"/>
      <c r="L785" s="71"/>
      <c r="M785" s="71"/>
      <c r="N785" s="71"/>
      <c r="O785" s="71"/>
      <c r="P785" s="71"/>
      <c r="Q785" s="71"/>
      <c r="R785" s="71"/>
      <c r="S785" s="71"/>
      <c r="T785" s="71"/>
      <c r="U785" s="71"/>
      <c r="V785" s="71"/>
      <c r="W785" s="71"/>
      <c r="X785" s="71"/>
      <c r="Y785" s="71"/>
      <c r="Z785" s="71"/>
      <c r="AA785" s="71"/>
      <c r="AB785" s="71"/>
      <c r="AC785" s="71"/>
      <c r="AD785" s="71"/>
      <c r="AE785" s="71"/>
    </row>
    <row r="786" spans="6:31" x14ac:dyDescent="0.2">
      <c r="F786" s="71"/>
      <c r="G786" s="71"/>
      <c r="H786" s="71"/>
      <c r="I786" s="71"/>
      <c r="J786" s="71"/>
      <c r="K786" s="71"/>
      <c r="L786" s="71"/>
      <c r="M786" s="71"/>
      <c r="N786" s="71"/>
      <c r="O786" s="71"/>
      <c r="P786" s="71"/>
      <c r="Q786" s="71"/>
      <c r="R786" s="71"/>
      <c r="S786" s="71"/>
      <c r="T786" s="71"/>
      <c r="U786" s="71"/>
      <c r="V786" s="71"/>
      <c r="W786" s="71"/>
      <c r="X786" s="71"/>
      <c r="Y786" s="71"/>
      <c r="Z786" s="71"/>
      <c r="AA786" s="71"/>
      <c r="AB786" s="71"/>
      <c r="AC786" s="71"/>
      <c r="AD786" s="71"/>
      <c r="AE786" s="71"/>
    </row>
    <row r="787" spans="6:31" x14ac:dyDescent="0.2">
      <c r="F787" s="71"/>
      <c r="G787" s="71"/>
      <c r="H787" s="71"/>
      <c r="I787" s="71"/>
      <c r="J787" s="71"/>
      <c r="K787" s="71"/>
      <c r="L787" s="71"/>
      <c r="M787" s="71"/>
      <c r="N787" s="71"/>
      <c r="O787" s="71"/>
      <c r="P787" s="71"/>
      <c r="Q787" s="71"/>
      <c r="R787" s="71"/>
      <c r="S787" s="71"/>
      <c r="T787" s="71"/>
      <c r="U787" s="71"/>
      <c r="V787" s="71"/>
      <c r="W787" s="71"/>
      <c r="X787" s="71"/>
      <c r="Y787" s="71"/>
      <c r="Z787" s="71"/>
      <c r="AA787" s="71"/>
      <c r="AB787" s="71"/>
      <c r="AC787" s="71"/>
      <c r="AD787" s="71"/>
      <c r="AE787" s="71"/>
    </row>
    <row r="788" spans="6:31" x14ac:dyDescent="0.2">
      <c r="F788" s="71"/>
      <c r="G788" s="71"/>
      <c r="H788" s="71"/>
      <c r="I788" s="71"/>
      <c r="J788" s="71"/>
      <c r="K788" s="71"/>
      <c r="L788" s="71"/>
      <c r="M788" s="71"/>
      <c r="N788" s="71"/>
      <c r="O788" s="71"/>
      <c r="P788" s="71"/>
      <c r="Q788" s="71"/>
      <c r="R788" s="71"/>
      <c r="S788" s="71"/>
      <c r="T788" s="71"/>
      <c r="U788" s="71"/>
      <c r="V788" s="71"/>
      <c r="W788" s="71"/>
      <c r="X788" s="71"/>
      <c r="Y788" s="71"/>
      <c r="Z788" s="71"/>
      <c r="AA788" s="71"/>
      <c r="AB788" s="71"/>
      <c r="AC788" s="71"/>
      <c r="AD788" s="71"/>
      <c r="AE788" s="71"/>
    </row>
    <row r="789" spans="6:31" x14ac:dyDescent="0.2">
      <c r="F789" s="71"/>
      <c r="G789" s="71"/>
      <c r="H789" s="71"/>
      <c r="I789" s="71"/>
      <c r="J789" s="71"/>
      <c r="K789" s="71"/>
      <c r="L789" s="71"/>
      <c r="M789" s="71"/>
      <c r="N789" s="71"/>
      <c r="O789" s="71"/>
      <c r="P789" s="71"/>
      <c r="Q789" s="71"/>
      <c r="R789" s="71"/>
      <c r="S789" s="71"/>
      <c r="T789" s="71"/>
      <c r="U789" s="71"/>
      <c r="V789" s="71"/>
      <c r="W789" s="71"/>
      <c r="X789" s="71"/>
      <c r="Y789" s="71"/>
      <c r="Z789" s="71"/>
      <c r="AA789" s="71"/>
      <c r="AB789" s="71"/>
      <c r="AC789" s="71"/>
      <c r="AD789" s="71"/>
      <c r="AE789" s="71"/>
    </row>
    <row r="790" spans="6:31" x14ac:dyDescent="0.2">
      <c r="F790" s="71"/>
      <c r="G790" s="71"/>
      <c r="H790" s="71"/>
      <c r="I790" s="71"/>
      <c r="J790" s="71"/>
      <c r="K790" s="71"/>
      <c r="L790" s="71"/>
      <c r="M790" s="71"/>
      <c r="N790" s="71"/>
      <c r="O790" s="71"/>
      <c r="P790" s="71"/>
      <c r="Q790" s="71"/>
      <c r="R790" s="71"/>
      <c r="S790" s="71"/>
      <c r="T790" s="71"/>
      <c r="U790" s="71"/>
      <c r="V790" s="71"/>
      <c r="W790" s="71"/>
      <c r="X790" s="71"/>
      <c r="Y790" s="71"/>
      <c r="Z790" s="71"/>
      <c r="AA790" s="71"/>
      <c r="AB790" s="71"/>
      <c r="AC790" s="71"/>
      <c r="AD790" s="71"/>
      <c r="AE790" s="71"/>
    </row>
    <row r="791" spans="6:31" x14ac:dyDescent="0.2">
      <c r="F791" s="71"/>
      <c r="G791" s="71"/>
      <c r="H791" s="71"/>
      <c r="I791" s="71"/>
      <c r="J791" s="71"/>
      <c r="K791" s="71"/>
      <c r="L791" s="71"/>
      <c r="M791" s="71"/>
      <c r="N791" s="71"/>
      <c r="O791" s="71"/>
      <c r="P791" s="71"/>
      <c r="Q791" s="71"/>
      <c r="R791" s="71"/>
      <c r="S791" s="71"/>
      <c r="T791" s="71"/>
      <c r="U791" s="71"/>
      <c r="V791" s="71"/>
      <c r="W791" s="71"/>
      <c r="X791" s="71"/>
      <c r="Y791" s="71"/>
      <c r="Z791" s="71"/>
      <c r="AA791" s="71"/>
      <c r="AB791" s="71"/>
      <c r="AC791" s="71"/>
      <c r="AD791" s="71"/>
      <c r="AE791" s="71"/>
    </row>
    <row r="792" spans="6:31" x14ac:dyDescent="0.2">
      <c r="F792" s="71"/>
      <c r="G792" s="71"/>
      <c r="H792" s="71"/>
      <c r="I792" s="71"/>
      <c r="J792" s="71"/>
      <c r="K792" s="71"/>
      <c r="L792" s="71"/>
      <c r="M792" s="71"/>
      <c r="N792" s="71"/>
      <c r="O792" s="71"/>
      <c r="P792" s="71"/>
      <c r="Q792" s="71"/>
      <c r="R792" s="71"/>
      <c r="S792" s="71"/>
      <c r="T792" s="71"/>
      <c r="U792" s="71"/>
      <c r="V792" s="71"/>
      <c r="W792" s="71"/>
      <c r="X792" s="71"/>
      <c r="Y792" s="71"/>
      <c r="Z792" s="71"/>
      <c r="AA792" s="71"/>
      <c r="AB792" s="71"/>
      <c r="AC792" s="71"/>
      <c r="AD792" s="71"/>
      <c r="AE792" s="71"/>
    </row>
    <row r="793" spans="6:31" x14ac:dyDescent="0.2">
      <c r="F793" s="71"/>
      <c r="G793" s="71"/>
      <c r="H793" s="71"/>
      <c r="I793" s="71"/>
      <c r="J793" s="71"/>
      <c r="K793" s="71"/>
      <c r="L793" s="71"/>
      <c r="M793" s="71"/>
      <c r="N793" s="71"/>
      <c r="O793" s="71"/>
      <c r="P793" s="71"/>
      <c r="Q793" s="71"/>
      <c r="R793" s="71"/>
      <c r="S793" s="71"/>
      <c r="T793" s="71"/>
      <c r="U793" s="71"/>
      <c r="V793" s="71"/>
      <c r="W793" s="71"/>
      <c r="X793" s="71"/>
      <c r="Y793" s="71"/>
      <c r="Z793" s="71"/>
      <c r="AA793" s="71"/>
      <c r="AB793" s="71"/>
      <c r="AC793" s="71"/>
      <c r="AD793" s="71"/>
      <c r="AE793" s="71"/>
    </row>
    <row r="794" spans="6:31" x14ac:dyDescent="0.2">
      <c r="F794" s="71"/>
      <c r="G794" s="71"/>
      <c r="H794" s="71"/>
      <c r="I794" s="71"/>
      <c r="J794" s="71"/>
      <c r="K794" s="71"/>
      <c r="L794" s="71"/>
      <c r="M794" s="71"/>
      <c r="N794" s="71"/>
      <c r="O794" s="71"/>
      <c r="P794" s="71"/>
      <c r="Q794" s="71"/>
      <c r="R794" s="71"/>
      <c r="S794" s="71"/>
      <c r="T794" s="71"/>
      <c r="U794" s="71"/>
      <c r="V794" s="71"/>
      <c r="W794" s="71"/>
      <c r="X794" s="71"/>
      <c r="Y794" s="71"/>
      <c r="Z794" s="71"/>
      <c r="AA794" s="71"/>
      <c r="AB794" s="71"/>
      <c r="AC794" s="71"/>
      <c r="AD794" s="71"/>
      <c r="AE794" s="71"/>
    </row>
    <row r="795" spans="6:31" x14ac:dyDescent="0.2">
      <c r="F795" s="71"/>
      <c r="G795" s="71"/>
      <c r="H795" s="71"/>
      <c r="I795" s="71"/>
      <c r="J795" s="71"/>
      <c r="K795" s="71"/>
      <c r="L795" s="71"/>
      <c r="M795" s="71"/>
      <c r="N795" s="71"/>
      <c r="O795" s="71"/>
      <c r="P795" s="71"/>
      <c r="Q795" s="71"/>
      <c r="R795" s="71"/>
      <c r="S795" s="71"/>
      <c r="T795" s="71"/>
      <c r="U795" s="71"/>
      <c r="V795" s="71"/>
      <c r="W795" s="71"/>
      <c r="X795" s="71"/>
      <c r="Y795" s="71"/>
      <c r="Z795" s="71"/>
      <c r="AA795" s="71"/>
      <c r="AB795" s="71"/>
      <c r="AC795" s="71"/>
      <c r="AD795" s="71"/>
      <c r="AE795" s="71"/>
    </row>
    <row r="796" spans="6:31" x14ac:dyDescent="0.2">
      <c r="F796" s="71"/>
      <c r="G796" s="71"/>
      <c r="H796" s="71"/>
      <c r="I796" s="71"/>
      <c r="J796" s="71"/>
      <c r="K796" s="71"/>
      <c r="L796" s="71"/>
      <c r="M796" s="71"/>
      <c r="N796" s="71"/>
      <c r="O796" s="71"/>
      <c r="P796" s="71"/>
      <c r="Q796" s="71"/>
      <c r="R796" s="71"/>
      <c r="S796" s="71"/>
      <c r="T796" s="71"/>
      <c r="U796" s="71"/>
      <c r="V796" s="71"/>
      <c r="W796" s="71"/>
      <c r="X796" s="71"/>
      <c r="Y796" s="71"/>
      <c r="Z796" s="71"/>
      <c r="AA796" s="71"/>
      <c r="AB796" s="71"/>
      <c r="AC796" s="71"/>
      <c r="AD796" s="71"/>
      <c r="AE796" s="71"/>
    </row>
    <row r="797" spans="6:31" x14ac:dyDescent="0.2">
      <c r="F797" s="71"/>
      <c r="G797" s="71"/>
      <c r="H797" s="71"/>
      <c r="I797" s="71"/>
      <c r="J797" s="71"/>
      <c r="K797" s="71"/>
      <c r="L797" s="71"/>
      <c r="M797" s="71"/>
      <c r="N797" s="71"/>
      <c r="O797" s="71"/>
      <c r="P797" s="71"/>
      <c r="Q797" s="71"/>
      <c r="R797" s="71"/>
      <c r="S797" s="71"/>
      <c r="T797" s="71"/>
      <c r="U797" s="71"/>
      <c r="V797" s="71"/>
      <c r="W797" s="71"/>
      <c r="X797" s="71"/>
      <c r="Y797" s="71"/>
      <c r="Z797" s="71"/>
      <c r="AA797" s="71"/>
      <c r="AB797" s="71"/>
      <c r="AC797" s="71"/>
      <c r="AD797" s="71"/>
      <c r="AE797" s="71"/>
    </row>
    <row r="798" spans="6:31" x14ac:dyDescent="0.2">
      <c r="F798" s="71"/>
      <c r="G798" s="71"/>
      <c r="H798" s="71"/>
      <c r="I798" s="71"/>
      <c r="J798" s="71"/>
      <c r="K798" s="71"/>
      <c r="L798" s="71"/>
      <c r="M798" s="71"/>
      <c r="N798" s="71"/>
      <c r="O798" s="71"/>
      <c r="P798" s="71"/>
      <c r="Q798" s="71"/>
      <c r="R798" s="71"/>
      <c r="S798" s="71"/>
      <c r="T798" s="71"/>
      <c r="U798" s="71"/>
      <c r="V798" s="71"/>
      <c r="W798" s="71"/>
      <c r="X798" s="71"/>
      <c r="Y798" s="71"/>
      <c r="Z798" s="71"/>
      <c r="AA798" s="71"/>
      <c r="AB798" s="71"/>
      <c r="AC798" s="71"/>
      <c r="AD798" s="71"/>
      <c r="AE798" s="71"/>
    </row>
    <row r="799" spans="6:31" x14ac:dyDescent="0.2">
      <c r="F799" s="71"/>
      <c r="G799" s="71"/>
      <c r="H799" s="71"/>
      <c r="I799" s="71"/>
      <c r="J799" s="71"/>
      <c r="K799" s="71"/>
      <c r="L799" s="71"/>
      <c r="M799" s="71"/>
      <c r="N799" s="71"/>
      <c r="O799" s="71"/>
      <c r="P799" s="71"/>
      <c r="Q799" s="71"/>
      <c r="R799" s="71"/>
      <c r="S799" s="71"/>
      <c r="T799" s="71"/>
      <c r="U799" s="71"/>
      <c r="V799" s="71"/>
      <c r="W799" s="71"/>
      <c r="X799" s="71"/>
      <c r="Y799" s="71"/>
      <c r="Z799" s="71"/>
      <c r="AA799" s="71"/>
      <c r="AB799" s="71"/>
      <c r="AC799" s="71"/>
      <c r="AD799" s="71"/>
      <c r="AE799" s="71"/>
    </row>
    <row r="800" spans="6:31" x14ac:dyDescent="0.2">
      <c r="F800" s="71"/>
      <c r="G800" s="71"/>
      <c r="H800" s="71"/>
      <c r="I800" s="71"/>
      <c r="J800" s="71"/>
      <c r="K800" s="71"/>
      <c r="L800" s="71"/>
      <c r="M800" s="71"/>
      <c r="N800" s="71"/>
      <c r="O800" s="71"/>
      <c r="P800" s="71"/>
      <c r="Q800" s="71"/>
      <c r="R800" s="71"/>
      <c r="S800" s="71"/>
      <c r="T800" s="71"/>
      <c r="U800" s="71"/>
      <c r="V800" s="71"/>
      <c r="W800" s="71"/>
      <c r="X800" s="71"/>
      <c r="Y800" s="71"/>
      <c r="Z800" s="71"/>
      <c r="AA800" s="71"/>
      <c r="AB800" s="71"/>
      <c r="AC800" s="71"/>
      <c r="AD800" s="71"/>
      <c r="AE800" s="71"/>
    </row>
    <row r="801" spans="6:31" x14ac:dyDescent="0.2">
      <c r="F801" s="71"/>
      <c r="G801" s="71"/>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row>
    <row r="802" spans="6:31" x14ac:dyDescent="0.2">
      <c r="F802" s="71"/>
      <c r="G802" s="71"/>
      <c r="H802" s="71"/>
      <c r="I802" s="71"/>
      <c r="J802" s="71"/>
      <c r="K802" s="71"/>
      <c r="L802" s="71"/>
      <c r="M802" s="71"/>
      <c r="N802" s="71"/>
      <c r="O802" s="71"/>
      <c r="P802" s="71"/>
      <c r="Q802" s="71"/>
      <c r="R802" s="71"/>
      <c r="S802" s="71"/>
      <c r="T802" s="71"/>
      <c r="U802" s="71"/>
      <c r="V802" s="71"/>
      <c r="W802" s="71"/>
      <c r="X802" s="71"/>
      <c r="Y802" s="71"/>
      <c r="Z802" s="71"/>
      <c r="AA802" s="71"/>
      <c r="AB802" s="71"/>
      <c r="AC802" s="71"/>
      <c r="AD802" s="71"/>
      <c r="AE802" s="71"/>
    </row>
    <row r="803" spans="6:31" x14ac:dyDescent="0.2">
      <c r="F803" s="71"/>
      <c r="G803" s="71"/>
      <c r="H803" s="71"/>
      <c r="I803" s="71"/>
      <c r="J803" s="71"/>
      <c r="K803" s="71"/>
      <c r="L803" s="71"/>
      <c r="M803" s="71"/>
      <c r="N803" s="71"/>
      <c r="O803" s="71"/>
      <c r="P803" s="71"/>
      <c r="Q803" s="71"/>
      <c r="R803" s="71"/>
      <c r="S803" s="71"/>
      <c r="T803" s="71"/>
      <c r="U803" s="71"/>
      <c r="V803" s="71"/>
      <c r="W803" s="71"/>
      <c r="X803" s="71"/>
      <c r="Y803" s="71"/>
      <c r="Z803" s="71"/>
      <c r="AA803" s="71"/>
      <c r="AB803" s="71"/>
      <c r="AC803" s="71"/>
      <c r="AD803" s="71"/>
      <c r="AE803" s="71"/>
    </row>
    <row r="804" spans="6:31" x14ac:dyDescent="0.2">
      <c r="F804" s="71"/>
      <c r="G804" s="71"/>
      <c r="H804" s="71"/>
      <c r="I804" s="71"/>
      <c r="J804" s="71"/>
      <c r="K804" s="71"/>
      <c r="L804" s="71"/>
      <c r="M804" s="71"/>
      <c r="N804" s="71"/>
      <c r="O804" s="71"/>
      <c r="P804" s="71"/>
      <c r="Q804" s="71"/>
      <c r="R804" s="71"/>
      <c r="S804" s="71"/>
      <c r="T804" s="71"/>
      <c r="U804" s="71"/>
      <c r="V804" s="71"/>
      <c r="W804" s="71"/>
      <c r="X804" s="71"/>
      <c r="Y804" s="71"/>
      <c r="Z804" s="71"/>
      <c r="AA804" s="71"/>
      <c r="AB804" s="71"/>
      <c r="AC804" s="71"/>
      <c r="AD804" s="71"/>
      <c r="AE804" s="71"/>
    </row>
    <row r="805" spans="6:31" x14ac:dyDescent="0.2">
      <c r="F805" s="71"/>
      <c r="G805" s="71"/>
      <c r="H805" s="71"/>
      <c r="I805" s="71"/>
      <c r="J805" s="71"/>
      <c r="K805" s="71"/>
      <c r="L805" s="71"/>
      <c r="M805" s="71"/>
      <c r="N805" s="71"/>
      <c r="O805" s="71"/>
      <c r="P805" s="71"/>
      <c r="Q805" s="71"/>
      <c r="R805" s="71"/>
      <c r="S805" s="71"/>
      <c r="T805" s="71"/>
      <c r="U805" s="71"/>
      <c r="V805" s="71"/>
      <c r="W805" s="71"/>
      <c r="X805" s="71"/>
      <c r="Y805" s="71"/>
      <c r="Z805" s="71"/>
      <c r="AA805" s="71"/>
      <c r="AB805" s="71"/>
      <c r="AC805" s="71"/>
      <c r="AD805" s="71"/>
      <c r="AE805" s="71"/>
    </row>
    <row r="806" spans="6:31" x14ac:dyDescent="0.2">
      <c r="F806" s="71"/>
      <c r="G806" s="71"/>
      <c r="H806" s="71"/>
      <c r="I806" s="71"/>
      <c r="J806" s="71"/>
      <c r="K806" s="71"/>
      <c r="L806" s="71"/>
      <c r="M806" s="71"/>
      <c r="N806" s="71"/>
      <c r="O806" s="71"/>
      <c r="P806" s="71"/>
      <c r="Q806" s="71"/>
      <c r="R806" s="71"/>
      <c r="S806" s="71"/>
      <c r="T806" s="71"/>
      <c r="U806" s="71"/>
      <c r="V806" s="71"/>
      <c r="W806" s="71"/>
      <c r="X806" s="71"/>
      <c r="Y806" s="71"/>
      <c r="Z806" s="71"/>
      <c r="AA806" s="71"/>
      <c r="AB806" s="71"/>
      <c r="AC806" s="71"/>
      <c r="AD806" s="71"/>
      <c r="AE806" s="71"/>
    </row>
    <row r="807" spans="6:31" x14ac:dyDescent="0.2">
      <c r="F807" s="71"/>
      <c r="G807" s="71"/>
      <c r="H807" s="71"/>
      <c r="I807" s="71"/>
      <c r="J807" s="71"/>
      <c r="K807" s="71"/>
      <c r="L807" s="71"/>
      <c r="M807" s="71"/>
      <c r="N807" s="71"/>
      <c r="O807" s="71"/>
      <c r="P807" s="71"/>
      <c r="Q807" s="71"/>
      <c r="R807" s="71"/>
      <c r="S807" s="71"/>
      <c r="T807" s="71"/>
      <c r="U807" s="71"/>
      <c r="V807" s="71"/>
      <c r="W807" s="71"/>
      <c r="X807" s="71"/>
      <c r="Y807" s="71"/>
      <c r="Z807" s="71"/>
      <c r="AA807" s="71"/>
      <c r="AB807" s="71"/>
      <c r="AC807" s="71"/>
      <c r="AD807" s="71"/>
      <c r="AE807" s="71"/>
    </row>
    <row r="808" spans="6:31" x14ac:dyDescent="0.2">
      <c r="F808" s="71"/>
      <c r="G808" s="71"/>
      <c r="H808" s="71"/>
      <c r="I808" s="71"/>
      <c r="J808" s="71"/>
      <c r="K808" s="71"/>
      <c r="L808" s="71"/>
      <c r="M808" s="71"/>
      <c r="N808" s="71"/>
      <c r="O808" s="71"/>
      <c r="P808" s="71"/>
      <c r="Q808" s="71"/>
      <c r="R808" s="71"/>
      <c r="S808" s="71"/>
      <c r="T808" s="71"/>
      <c r="U808" s="71"/>
      <c r="V808" s="71"/>
      <c r="W808" s="71"/>
      <c r="X808" s="71"/>
      <c r="Y808" s="71"/>
      <c r="Z808" s="71"/>
      <c r="AA808" s="71"/>
      <c r="AB808" s="71"/>
      <c r="AC808" s="71"/>
      <c r="AD808" s="71"/>
      <c r="AE808" s="71"/>
    </row>
    <row r="809" spans="6:31" x14ac:dyDescent="0.2">
      <c r="F809" s="71"/>
      <c r="G809" s="71"/>
      <c r="H809" s="71"/>
      <c r="I809" s="71"/>
      <c r="J809" s="71"/>
      <c r="K809" s="71"/>
      <c r="L809" s="71"/>
      <c r="M809" s="71"/>
      <c r="N809" s="71"/>
      <c r="O809" s="71"/>
      <c r="P809" s="71"/>
      <c r="Q809" s="71"/>
      <c r="R809" s="71"/>
      <c r="S809" s="71"/>
      <c r="T809" s="71"/>
      <c r="U809" s="71"/>
      <c r="V809" s="71"/>
      <c r="W809" s="71"/>
      <c r="X809" s="71"/>
      <c r="Y809" s="71"/>
      <c r="Z809" s="71"/>
      <c r="AA809" s="71"/>
      <c r="AB809" s="71"/>
      <c r="AC809" s="71"/>
      <c r="AD809" s="71"/>
      <c r="AE809" s="71"/>
    </row>
    <row r="810" spans="6:31" x14ac:dyDescent="0.2">
      <c r="F810" s="71"/>
      <c r="G810" s="71"/>
      <c r="H810" s="71"/>
      <c r="I810" s="71"/>
      <c r="J810" s="71"/>
      <c r="K810" s="71"/>
      <c r="L810" s="71"/>
      <c r="M810" s="71"/>
      <c r="N810" s="71"/>
      <c r="O810" s="71"/>
      <c r="P810" s="71"/>
      <c r="Q810" s="71"/>
      <c r="R810" s="71"/>
      <c r="S810" s="71"/>
      <c r="T810" s="71"/>
      <c r="U810" s="71"/>
      <c r="V810" s="71"/>
      <c r="W810" s="71"/>
      <c r="X810" s="71"/>
      <c r="Y810" s="71"/>
      <c r="Z810" s="71"/>
      <c r="AA810" s="71"/>
      <c r="AB810" s="71"/>
      <c r="AC810" s="71"/>
      <c r="AD810" s="71"/>
      <c r="AE810" s="71"/>
    </row>
    <row r="811" spans="6:31" x14ac:dyDescent="0.2">
      <c r="F811" s="71"/>
      <c r="G811" s="71"/>
      <c r="H811" s="71"/>
      <c r="I811" s="71"/>
      <c r="J811" s="71"/>
      <c r="K811" s="71"/>
      <c r="L811" s="71"/>
      <c r="M811" s="71"/>
      <c r="N811" s="71"/>
      <c r="O811" s="71"/>
      <c r="P811" s="71"/>
      <c r="Q811" s="71"/>
      <c r="R811" s="71"/>
      <c r="S811" s="71"/>
      <c r="T811" s="71"/>
      <c r="U811" s="71"/>
      <c r="V811" s="71"/>
      <c r="W811" s="71"/>
      <c r="X811" s="71"/>
      <c r="Y811" s="71"/>
      <c r="Z811" s="71"/>
      <c r="AA811" s="71"/>
      <c r="AB811" s="71"/>
      <c r="AC811" s="71"/>
      <c r="AD811" s="71"/>
      <c r="AE811" s="71"/>
    </row>
    <row r="812" spans="6:31" x14ac:dyDescent="0.2">
      <c r="F812" s="71"/>
      <c r="G812" s="71"/>
      <c r="H812" s="71"/>
      <c r="I812" s="71"/>
      <c r="J812" s="71"/>
      <c r="K812" s="71"/>
      <c r="L812" s="71"/>
      <c r="M812" s="71"/>
      <c r="N812" s="71"/>
      <c r="O812" s="71"/>
      <c r="P812" s="71"/>
      <c r="Q812" s="71"/>
      <c r="R812" s="71"/>
      <c r="S812" s="71"/>
      <c r="T812" s="71"/>
      <c r="U812" s="71"/>
      <c r="V812" s="71"/>
      <c r="W812" s="71"/>
      <c r="X812" s="71"/>
      <c r="Y812" s="71"/>
      <c r="Z812" s="71"/>
      <c r="AA812" s="71"/>
      <c r="AB812" s="71"/>
      <c r="AC812" s="71"/>
      <c r="AD812" s="71"/>
      <c r="AE812" s="71"/>
    </row>
    <row r="813" spans="6:31" x14ac:dyDescent="0.2">
      <c r="F813" s="71"/>
      <c r="G813" s="71"/>
      <c r="H813" s="71"/>
      <c r="I813" s="71"/>
      <c r="J813" s="71"/>
      <c r="K813" s="71"/>
      <c r="L813" s="71"/>
      <c r="M813" s="71"/>
      <c r="N813" s="71"/>
      <c r="O813" s="71"/>
      <c r="P813" s="71"/>
      <c r="Q813" s="71"/>
      <c r="R813" s="71"/>
      <c r="S813" s="71"/>
      <c r="T813" s="71"/>
      <c r="U813" s="71"/>
      <c r="V813" s="71"/>
      <c r="W813" s="71"/>
      <c r="X813" s="71"/>
      <c r="Y813" s="71"/>
      <c r="Z813" s="71"/>
      <c r="AA813" s="71"/>
      <c r="AB813" s="71"/>
      <c r="AC813" s="71"/>
      <c r="AD813" s="71"/>
      <c r="AE813" s="71"/>
    </row>
    <row r="814" spans="6:31" x14ac:dyDescent="0.2">
      <c r="F814" s="71"/>
      <c r="G814" s="71"/>
      <c r="H814" s="71"/>
      <c r="I814" s="71"/>
      <c r="J814" s="71"/>
      <c r="K814" s="71"/>
      <c r="L814" s="71"/>
      <c r="M814" s="71"/>
      <c r="N814" s="71"/>
      <c r="O814" s="71"/>
      <c r="P814" s="71"/>
      <c r="Q814" s="71"/>
      <c r="R814" s="71"/>
      <c r="S814" s="71"/>
      <c r="T814" s="71"/>
      <c r="U814" s="71"/>
      <c r="V814" s="71"/>
      <c r="W814" s="71"/>
      <c r="X814" s="71"/>
      <c r="Y814" s="71"/>
      <c r="Z814" s="71"/>
      <c r="AA814" s="71"/>
      <c r="AB814" s="71"/>
      <c r="AC814" s="71"/>
      <c r="AD814" s="71"/>
      <c r="AE814" s="71"/>
    </row>
    <row r="815" spans="6:31" x14ac:dyDescent="0.2">
      <c r="F815" s="71"/>
      <c r="G815" s="71"/>
      <c r="H815" s="71"/>
      <c r="I815" s="71"/>
      <c r="J815" s="71"/>
      <c r="K815" s="71"/>
      <c r="L815" s="71"/>
      <c r="M815" s="71"/>
      <c r="N815" s="71"/>
      <c r="O815" s="71"/>
      <c r="P815" s="71"/>
      <c r="Q815" s="71"/>
      <c r="R815" s="71"/>
      <c r="S815" s="71"/>
      <c r="T815" s="71"/>
      <c r="U815" s="71"/>
      <c r="V815" s="71"/>
      <c r="W815" s="71"/>
      <c r="X815" s="71"/>
      <c r="Y815" s="71"/>
      <c r="Z815" s="71"/>
      <c r="AA815" s="71"/>
      <c r="AB815" s="71"/>
      <c r="AC815" s="71"/>
      <c r="AD815" s="71"/>
      <c r="AE815" s="71"/>
    </row>
    <row r="816" spans="6:31" x14ac:dyDescent="0.2">
      <c r="F816" s="71"/>
      <c r="G816" s="71"/>
      <c r="H816" s="71"/>
      <c r="I816" s="71"/>
      <c r="J816" s="71"/>
      <c r="K816" s="71"/>
      <c r="L816" s="71"/>
      <c r="M816" s="71"/>
      <c r="N816" s="71"/>
      <c r="O816" s="71"/>
      <c r="P816" s="71"/>
      <c r="Q816" s="71"/>
      <c r="R816" s="71"/>
      <c r="S816" s="71"/>
      <c r="T816" s="71"/>
      <c r="U816" s="71"/>
      <c r="V816" s="71"/>
      <c r="W816" s="71"/>
      <c r="X816" s="71"/>
      <c r="Y816" s="71"/>
      <c r="Z816" s="71"/>
      <c r="AA816" s="71"/>
      <c r="AB816" s="71"/>
      <c r="AC816" s="71"/>
      <c r="AD816" s="71"/>
      <c r="AE816" s="71"/>
    </row>
    <row r="817" spans="6:31" x14ac:dyDescent="0.2">
      <c r="F817" s="71"/>
      <c r="G817" s="71"/>
      <c r="H817" s="71"/>
      <c r="I817" s="71"/>
      <c r="J817" s="71"/>
      <c r="K817" s="71"/>
      <c r="L817" s="71"/>
      <c r="M817" s="71"/>
      <c r="N817" s="71"/>
      <c r="O817" s="71"/>
      <c r="P817" s="71"/>
      <c r="Q817" s="71"/>
      <c r="R817" s="71"/>
      <c r="S817" s="71"/>
      <c r="T817" s="71"/>
      <c r="U817" s="71"/>
      <c r="V817" s="71"/>
      <c r="W817" s="71"/>
      <c r="X817" s="71"/>
      <c r="Y817" s="71"/>
      <c r="Z817" s="71"/>
      <c r="AA817" s="71"/>
      <c r="AB817" s="71"/>
      <c r="AC817" s="71"/>
      <c r="AD817" s="71"/>
      <c r="AE817" s="71"/>
    </row>
    <row r="818" spans="6:31" x14ac:dyDescent="0.2">
      <c r="F818" s="71"/>
      <c r="G818" s="71"/>
      <c r="H818" s="71"/>
      <c r="I818" s="71"/>
      <c r="J818" s="71"/>
      <c r="K818" s="71"/>
      <c r="L818" s="71"/>
      <c r="M818" s="71"/>
      <c r="N818" s="71"/>
      <c r="O818" s="71"/>
      <c r="P818" s="71"/>
      <c r="Q818" s="71"/>
      <c r="R818" s="71"/>
      <c r="S818" s="71"/>
      <c r="T818" s="71"/>
      <c r="U818" s="71"/>
      <c r="V818" s="71"/>
      <c r="W818" s="71"/>
      <c r="X818" s="71"/>
      <c r="Y818" s="71"/>
      <c r="Z818" s="71"/>
      <c r="AA818" s="71"/>
      <c r="AB818" s="71"/>
      <c r="AC818" s="71"/>
      <c r="AD818" s="71"/>
      <c r="AE818" s="71"/>
    </row>
    <row r="819" spans="6:31" x14ac:dyDescent="0.2">
      <c r="F819" s="71"/>
      <c r="G819" s="71"/>
      <c r="H819" s="71"/>
      <c r="I819" s="71"/>
      <c r="J819" s="71"/>
      <c r="K819" s="71"/>
      <c r="L819" s="71"/>
      <c r="M819" s="71"/>
      <c r="N819" s="71"/>
      <c r="O819" s="71"/>
      <c r="P819" s="71"/>
      <c r="Q819" s="71"/>
      <c r="R819" s="71"/>
      <c r="S819" s="71"/>
      <c r="T819" s="71"/>
      <c r="U819" s="71"/>
      <c r="V819" s="71"/>
      <c r="W819" s="71"/>
      <c r="X819" s="71"/>
      <c r="Y819" s="71"/>
      <c r="Z819" s="71"/>
      <c r="AA819" s="71"/>
      <c r="AB819" s="71"/>
      <c r="AC819" s="71"/>
      <c r="AD819" s="71"/>
      <c r="AE819" s="71"/>
    </row>
    <row r="820" spans="6:31" x14ac:dyDescent="0.2">
      <c r="F820" s="71"/>
      <c r="G820" s="71"/>
      <c r="H820" s="71"/>
      <c r="I820" s="71"/>
      <c r="J820" s="71"/>
      <c r="K820" s="71"/>
      <c r="L820" s="71"/>
      <c r="M820" s="71"/>
      <c r="N820" s="71"/>
      <c r="O820" s="71"/>
      <c r="P820" s="71"/>
      <c r="Q820" s="71"/>
      <c r="R820" s="71"/>
      <c r="S820" s="71"/>
      <c r="T820" s="71"/>
      <c r="U820" s="71"/>
      <c r="V820" s="71"/>
      <c r="W820" s="71"/>
      <c r="X820" s="71"/>
      <c r="Y820" s="71"/>
      <c r="Z820" s="71"/>
      <c r="AA820" s="71"/>
      <c r="AB820" s="71"/>
      <c r="AC820" s="71"/>
      <c r="AD820" s="71"/>
      <c r="AE820" s="71"/>
    </row>
    <row r="821" spans="6:31" x14ac:dyDescent="0.2">
      <c r="F821" s="71"/>
      <c r="G821" s="71"/>
      <c r="H821" s="71"/>
      <c r="I821" s="71"/>
      <c r="J821" s="71"/>
      <c r="K821" s="71"/>
      <c r="L821" s="71"/>
      <c r="M821" s="71"/>
      <c r="N821" s="71"/>
      <c r="O821" s="71"/>
      <c r="P821" s="71"/>
      <c r="Q821" s="71"/>
      <c r="R821" s="71"/>
      <c r="S821" s="71"/>
      <c r="T821" s="71"/>
      <c r="U821" s="71"/>
      <c r="V821" s="71"/>
      <c r="W821" s="71"/>
      <c r="X821" s="71"/>
      <c r="Y821" s="71"/>
      <c r="Z821" s="71"/>
      <c r="AA821" s="71"/>
      <c r="AB821" s="71"/>
      <c r="AC821" s="71"/>
      <c r="AD821" s="71"/>
      <c r="AE821" s="71"/>
    </row>
    <row r="822" spans="6:31" x14ac:dyDescent="0.2">
      <c r="F822" s="71"/>
      <c r="G822" s="71"/>
      <c r="H822" s="71"/>
      <c r="I822" s="71"/>
      <c r="J822" s="71"/>
      <c r="K822" s="71"/>
      <c r="L822" s="71"/>
      <c r="M822" s="71"/>
      <c r="N822" s="71"/>
      <c r="O822" s="71"/>
      <c r="P822" s="71"/>
      <c r="Q822" s="71"/>
      <c r="R822" s="71"/>
      <c r="S822" s="71"/>
      <c r="T822" s="71"/>
      <c r="U822" s="71"/>
      <c r="V822" s="71"/>
      <c r="W822" s="71"/>
      <c r="X822" s="71"/>
      <c r="Y822" s="71"/>
      <c r="Z822" s="71"/>
      <c r="AA822" s="71"/>
      <c r="AB822" s="71"/>
      <c r="AC822" s="71"/>
      <c r="AD822" s="71"/>
      <c r="AE822" s="71"/>
    </row>
    <row r="823" spans="6:31" x14ac:dyDescent="0.2">
      <c r="F823" s="71"/>
      <c r="G823" s="71"/>
      <c r="H823" s="71"/>
      <c r="I823" s="71"/>
      <c r="J823" s="71"/>
      <c r="K823" s="71"/>
      <c r="L823" s="71"/>
      <c r="M823" s="71"/>
      <c r="N823" s="71"/>
      <c r="O823" s="71"/>
      <c r="P823" s="71"/>
      <c r="Q823" s="71"/>
      <c r="R823" s="71"/>
      <c r="S823" s="71"/>
      <c r="T823" s="71"/>
      <c r="U823" s="71"/>
      <c r="V823" s="71"/>
      <c r="W823" s="71"/>
      <c r="X823" s="71"/>
      <c r="Y823" s="71"/>
      <c r="Z823" s="71"/>
      <c r="AA823" s="71"/>
      <c r="AB823" s="71"/>
      <c r="AC823" s="71"/>
      <c r="AD823" s="71"/>
      <c r="AE823" s="71"/>
    </row>
    <row r="824" spans="6:31" x14ac:dyDescent="0.2">
      <c r="F824" s="71"/>
      <c r="G824" s="71"/>
      <c r="H824" s="71"/>
      <c r="I824" s="71"/>
      <c r="J824" s="71"/>
      <c r="K824" s="71"/>
      <c r="L824" s="71"/>
      <c r="M824" s="71"/>
      <c r="N824" s="71"/>
      <c r="O824" s="71"/>
      <c r="P824" s="71"/>
      <c r="Q824" s="71"/>
      <c r="R824" s="71"/>
      <c r="S824" s="71"/>
      <c r="T824" s="71"/>
      <c r="U824" s="71"/>
      <c r="V824" s="71"/>
      <c r="W824" s="71"/>
      <c r="X824" s="71"/>
      <c r="Y824" s="71"/>
      <c r="Z824" s="71"/>
      <c r="AA824" s="71"/>
      <c r="AB824" s="71"/>
      <c r="AC824" s="71"/>
      <c r="AD824" s="71"/>
      <c r="AE824" s="71"/>
    </row>
    <row r="825" spans="6:31" x14ac:dyDescent="0.2">
      <c r="F825" s="71"/>
      <c r="G825" s="71"/>
      <c r="H825" s="71"/>
      <c r="I825" s="71"/>
      <c r="J825" s="71"/>
      <c r="K825" s="71"/>
      <c r="L825" s="71"/>
      <c r="M825" s="71"/>
      <c r="N825" s="71"/>
      <c r="O825" s="71"/>
      <c r="P825" s="71"/>
      <c r="Q825" s="71"/>
      <c r="R825" s="71"/>
      <c r="S825" s="71"/>
      <c r="T825" s="71"/>
      <c r="U825" s="71"/>
      <c r="V825" s="71"/>
      <c r="W825" s="71"/>
      <c r="X825" s="71"/>
      <c r="Y825" s="71"/>
      <c r="Z825" s="71"/>
      <c r="AA825" s="71"/>
      <c r="AB825" s="71"/>
      <c r="AC825" s="71"/>
      <c r="AD825" s="71"/>
      <c r="AE825" s="71"/>
    </row>
    <row r="826" spans="6:31" x14ac:dyDescent="0.2">
      <c r="F826" s="71"/>
      <c r="G826" s="71"/>
      <c r="H826" s="71"/>
      <c r="I826" s="71"/>
      <c r="J826" s="71"/>
      <c r="K826" s="71"/>
      <c r="L826" s="71"/>
      <c r="M826" s="71"/>
      <c r="N826" s="71"/>
      <c r="O826" s="71"/>
      <c r="P826" s="71"/>
      <c r="Q826" s="71"/>
      <c r="R826" s="71"/>
      <c r="S826" s="71"/>
      <c r="T826" s="71"/>
      <c r="U826" s="71"/>
      <c r="V826" s="71"/>
      <c r="W826" s="71"/>
      <c r="X826" s="71"/>
      <c r="Y826" s="71"/>
      <c r="Z826" s="71"/>
      <c r="AA826" s="71"/>
      <c r="AB826" s="71"/>
      <c r="AC826" s="71"/>
      <c r="AD826" s="71"/>
      <c r="AE826" s="71"/>
    </row>
    <row r="827" spans="6:31" x14ac:dyDescent="0.2">
      <c r="F827" s="71"/>
      <c r="G827" s="71"/>
      <c r="H827" s="71"/>
      <c r="I827" s="71"/>
      <c r="J827" s="71"/>
      <c r="K827" s="71"/>
      <c r="L827" s="71"/>
      <c r="M827" s="71"/>
      <c r="N827" s="71"/>
      <c r="O827" s="71"/>
      <c r="P827" s="71"/>
      <c r="Q827" s="71"/>
      <c r="R827" s="71"/>
      <c r="S827" s="71"/>
      <c r="T827" s="71"/>
      <c r="U827" s="71"/>
      <c r="V827" s="71"/>
      <c r="W827" s="71"/>
      <c r="X827" s="71"/>
      <c r="Y827" s="71"/>
      <c r="Z827" s="71"/>
      <c r="AA827" s="71"/>
      <c r="AB827" s="71"/>
      <c r="AC827" s="71"/>
      <c r="AD827" s="71"/>
      <c r="AE827" s="71"/>
    </row>
    <row r="828" spans="6:31" x14ac:dyDescent="0.2">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row>
    <row r="829" spans="6:31" x14ac:dyDescent="0.2">
      <c r="F829" s="71"/>
      <c r="G829" s="71"/>
      <c r="H829" s="71"/>
      <c r="I829" s="71"/>
      <c r="J829" s="71"/>
      <c r="K829" s="71"/>
      <c r="L829" s="71"/>
      <c r="M829" s="71"/>
      <c r="N829" s="71"/>
      <c r="O829" s="71"/>
      <c r="P829" s="71"/>
      <c r="Q829" s="71"/>
      <c r="R829" s="71"/>
      <c r="S829" s="71"/>
      <c r="T829" s="71"/>
      <c r="U829" s="71"/>
      <c r="V829" s="71"/>
      <c r="W829" s="71"/>
      <c r="X829" s="71"/>
      <c r="Y829" s="71"/>
      <c r="Z829" s="71"/>
      <c r="AA829" s="71"/>
      <c r="AB829" s="71"/>
      <c r="AC829" s="71"/>
      <c r="AD829" s="71"/>
      <c r="AE829" s="71"/>
    </row>
    <row r="830" spans="6:31" x14ac:dyDescent="0.2">
      <c r="F830" s="71"/>
      <c r="G830" s="71"/>
      <c r="H830" s="71"/>
      <c r="I830" s="71"/>
      <c r="J830" s="71"/>
      <c r="K830" s="71"/>
      <c r="L830" s="71"/>
      <c r="M830" s="71"/>
      <c r="N830" s="71"/>
      <c r="O830" s="71"/>
      <c r="P830" s="71"/>
      <c r="Q830" s="71"/>
      <c r="R830" s="71"/>
      <c r="S830" s="71"/>
      <c r="T830" s="71"/>
      <c r="U830" s="71"/>
      <c r="V830" s="71"/>
      <c r="W830" s="71"/>
      <c r="X830" s="71"/>
      <c r="Y830" s="71"/>
      <c r="Z830" s="71"/>
      <c r="AA830" s="71"/>
      <c r="AB830" s="71"/>
      <c r="AC830" s="71"/>
      <c r="AD830" s="71"/>
      <c r="AE830" s="71"/>
    </row>
    <row r="831" spans="6:31" x14ac:dyDescent="0.2">
      <c r="F831" s="71"/>
      <c r="G831" s="71"/>
      <c r="H831" s="71"/>
      <c r="I831" s="71"/>
      <c r="J831" s="71"/>
      <c r="K831" s="71"/>
      <c r="L831" s="71"/>
      <c r="M831" s="71"/>
      <c r="N831" s="71"/>
      <c r="O831" s="71"/>
      <c r="P831" s="71"/>
      <c r="Q831" s="71"/>
      <c r="R831" s="71"/>
      <c r="S831" s="71"/>
      <c r="T831" s="71"/>
      <c r="U831" s="71"/>
      <c r="V831" s="71"/>
      <c r="W831" s="71"/>
      <c r="X831" s="71"/>
      <c r="Y831" s="71"/>
      <c r="Z831" s="71"/>
      <c r="AA831" s="71"/>
      <c r="AB831" s="71"/>
      <c r="AC831" s="71"/>
      <c r="AD831" s="71"/>
      <c r="AE831" s="71"/>
    </row>
    <row r="832" spans="6:31" x14ac:dyDescent="0.2">
      <c r="F832" s="71"/>
      <c r="G832" s="71"/>
      <c r="H832" s="71"/>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row>
    <row r="833" spans="6:31" x14ac:dyDescent="0.2">
      <c r="F833" s="71"/>
      <c r="G833" s="71"/>
      <c r="H833" s="71"/>
      <c r="I833" s="71"/>
      <c r="J833" s="71"/>
      <c r="K833" s="71"/>
      <c r="L833" s="71"/>
      <c r="M833" s="71"/>
      <c r="N833" s="71"/>
      <c r="O833" s="71"/>
      <c r="P833" s="71"/>
      <c r="Q833" s="71"/>
      <c r="R833" s="71"/>
      <c r="S833" s="71"/>
      <c r="T833" s="71"/>
      <c r="U833" s="71"/>
      <c r="V833" s="71"/>
      <c r="W833" s="71"/>
      <c r="X833" s="71"/>
      <c r="Y833" s="71"/>
      <c r="Z833" s="71"/>
      <c r="AA833" s="71"/>
      <c r="AB833" s="71"/>
      <c r="AC833" s="71"/>
      <c r="AD833" s="71"/>
      <c r="AE833" s="71"/>
    </row>
    <row r="834" spans="6:31" x14ac:dyDescent="0.2">
      <c r="F834" s="71"/>
      <c r="G834" s="71"/>
      <c r="H834" s="71"/>
      <c r="I834" s="71"/>
      <c r="J834" s="71"/>
      <c r="K834" s="71"/>
      <c r="L834" s="71"/>
      <c r="M834" s="71"/>
      <c r="N834" s="71"/>
      <c r="O834" s="71"/>
      <c r="P834" s="71"/>
      <c r="Q834" s="71"/>
      <c r="R834" s="71"/>
      <c r="S834" s="71"/>
      <c r="T834" s="71"/>
      <c r="U834" s="71"/>
      <c r="V834" s="71"/>
      <c r="W834" s="71"/>
      <c r="X834" s="71"/>
      <c r="Y834" s="71"/>
      <c r="Z834" s="71"/>
      <c r="AA834" s="71"/>
      <c r="AB834" s="71"/>
      <c r="AC834" s="71"/>
      <c r="AD834" s="71"/>
      <c r="AE834" s="71"/>
    </row>
    <row r="835" spans="6:31" x14ac:dyDescent="0.2">
      <c r="F835" s="71"/>
      <c r="G835" s="71"/>
      <c r="H835" s="71"/>
      <c r="I835" s="71"/>
      <c r="J835" s="71"/>
      <c r="K835" s="71"/>
      <c r="L835" s="71"/>
      <c r="M835" s="71"/>
      <c r="N835" s="71"/>
      <c r="O835" s="71"/>
      <c r="P835" s="71"/>
      <c r="Q835" s="71"/>
      <c r="R835" s="71"/>
      <c r="S835" s="71"/>
      <c r="T835" s="71"/>
      <c r="U835" s="71"/>
      <c r="V835" s="71"/>
      <c r="W835" s="71"/>
      <c r="X835" s="71"/>
      <c r="Y835" s="71"/>
      <c r="Z835" s="71"/>
      <c r="AA835" s="71"/>
      <c r="AB835" s="71"/>
      <c r="AC835" s="71"/>
      <c r="AD835" s="71"/>
      <c r="AE835" s="71"/>
    </row>
    <row r="836" spans="6:31" x14ac:dyDescent="0.2">
      <c r="F836" s="71"/>
      <c r="G836" s="71"/>
      <c r="H836" s="71"/>
      <c r="I836" s="71"/>
      <c r="J836" s="71"/>
      <c r="K836" s="71"/>
      <c r="L836" s="71"/>
      <c r="M836" s="71"/>
      <c r="N836" s="71"/>
      <c r="O836" s="71"/>
      <c r="P836" s="71"/>
      <c r="Q836" s="71"/>
      <c r="R836" s="71"/>
      <c r="S836" s="71"/>
      <c r="T836" s="71"/>
      <c r="U836" s="71"/>
      <c r="V836" s="71"/>
      <c r="W836" s="71"/>
      <c r="X836" s="71"/>
      <c r="Y836" s="71"/>
      <c r="Z836" s="71"/>
      <c r="AA836" s="71"/>
      <c r="AB836" s="71"/>
      <c r="AC836" s="71"/>
      <c r="AD836" s="71"/>
      <c r="AE836" s="71"/>
    </row>
    <row r="837" spans="6:31" x14ac:dyDescent="0.2">
      <c r="F837" s="71"/>
      <c r="G837" s="71"/>
      <c r="H837" s="71"/>
      <c r="I837" s="71"/>
      <c r="J837" s="71"/>
      <c r="K837" s="71"/>
      <c r="L837" s="71"/>
      <c r="M837" s="71"/>
      <c r="N837" s="71"/>
      <c r="O837" s="71"/>
      <c r="P837" s="71"/>
      <c r="Q837" s="71"/>
      <c r="R837" s="71"/>
      <c r="S837" s="71"/>
      <c r="T837" s="71"/>
      <c r="U837" s="71"/>
      <c r="V837" s="71"/>
      <c r="W837" s="71"/>
      <c r="X837" s="71"/>
      <c r="Y837" s="71"/>
      <c r="Z837" s="71"/>
      <c r="AA837" s="71"/>
      <c r="AB837" s="71"/>
      <c r="AC837" s="71"/>
      <c r="AD837" s="71"/>
      <c r="AE837" s="71"/>
    </row>
    <row r="838" spans="6:31" x14ac:dyDescent="0.2">
      <c r="F838" s="71"/>
      <c r="G838" s="71"/>
      <c r="H838" s="71"/>
      <c r="I838" s="71"/>
      <c r="J838" s="71"/>
      <c r="K838" s="71"/>
      <c r="L838" s="71"/>
      <c r="M838" s="71"/>
      <c r="N838" s="71"/>
      <c r="O838" s="71"/>
      <c r="P838" s="71"/>
      <c r="Q838" s="71"/>
      <c r="R838" s="71"/>
      <c r="S838" s="71"/>
      <c r="T838" s="71"/>
      <c r="U838" s="71"/>
      <c r="V838" s="71"/>
      <c r="W838" s="71"/>
      <c r="X838" s="71"/>
      <c r="Y838" s="71"/>
      <c r="Z838" s="71"/>
      <c r="AA838" s="71"/>
      <c r="AB838" s="71"/>
      <c r="AC838" s="71"/>
      <c r="AD838" s="71"/>
      <c r="AE838" s="71"/>
    </row>
    <row r="839" spans="6:31" x14ac:dyDescent="0.2">
      <c r="F839" s="71"/>
      <c r="G839" s="71"/>
      <c r="H839" s="71"/>
      <c r="I839" s="71"/>
      <c r="J839" s="71"/>
      <c r="K839" s="71"/>
      <c r="L839" s="71"/>
      <c r="M839" s="71"/>
      <c r="N839" s="71"/>
      <c r="O839" s="71"/>
      <c r="P839" s="71"/>
      <c r="Q839" s="71"/>
      <c r="R839" s="71"/>
      <c r="S839" s="71"/>
      <c r="T839" s="71"/>
      <c r="U839" s="71"/>
      <c r="V839" s="71"/>
      <c r="W839" s="71"/>
      <c r="X839" s="71"/>
      <c r="Y839" s="71"/>
      <c r="Z839" s="71"/>
      <c r="AA839" s="71"/>
      <c r="AB839" s="71"/>
      <c r="AC839" s="71"/>
      <c r="AD839" s="71"/>
      <c r="AE839" s="71"/>
    </row>
    <row r="840" spans="6:31" x14ac:dyDescent="0.2">
      <c r="F840" s="71"/>
      <c r="G840" s="71"/>
      <c r="H840" s="71"/>
      <c r="I840" s="71"/>
      <c r="J840" s="71"/>
      <c r="K840" s="71"/>
      <c r="L840" s="71"/>
      <c r="M840" s="71"/>
      <c r="N840" s="71"/>
      <c r="O840" s="71"/>
      <c r="P840" s="71"/>
      <c r="Q840" s="71"/>
      <c r="R840" s="71"/>
      <c r="S840" s="71"/>
      <c r="T840" s="71"/>
      <c r="U840" s="71"/>
      <c r="V840" s="71"/>
      <c r="W840" s="71"/>
      <c r="X840" s="71"/>
      <c r="Y840" s="71"/>
      <c r="Z840" s="71"/>
      <c r="AA840" s="71"/>
      <c r="AB840" s="71"/>
      <c r="AC840" s="71"/>
      <c r="AD840" s="71"/>
      <c r="AE840" s="71"/>
    </row>
    <row r="841" spans="6:31" x14ac:dyDescent="0.2">
      <c r="F841" s="71"/>
      <c r="G841" s="71"/>
      <c r="H841" s="71"/>
      <c r="I841" s="71"/>
      <c r="J841" s="71"/>
      <c r="K841" s="71"/>
      <c r="L841" s="71"/>
      <c r="M841" s="71"/>
      <c r="N841" s="71"/>
      <c r="O841" s="71"/>
      <c r="P841" s="71"/>
      <c r="Q841" s="71"/>
      <c r="R841" s="71"/>
      <c r="S841" s="71"/>
      <c r="T841" s="71"/>
      <c r="U841" s="71"/>
      <c r="V841" s="71"/>
      <c r="W841" s="71"/>
      <c r="X841" s="71"/>
      <c r="Y841" s="71"/>
      <c r="Z841" s="71"/>
      <c r="AA841" s="71"/>
      <c r="AB841" s="71"/>
      <c r="AC841" s="71"/>
      <c r="AD841" s="71"/>
      <c r="AE841" s="71"/>
    </row>
    <row r="842" spans="6:31" x14ac:dyDescent="0.2">
      <c r="F842" s="71"/>
      <c r="G842" s="71"/>
      <c r="H842" s="71"/>
      <c r="I842" s="71"/>
      <c r="J842" s="71"/>
      <c r="K842" s="71"/>
      <c r="L842" s="71"/>
      <c r="M842" s="71"/>
      <c r="N842" s="71"/>
      <c r="O842" s="71"/>
      <c r="P842" s="71"/>
      <c r="Q842" s="71"/>
      <c r="R842" s="71"/>
      <c r="S842" s="71"/>
      <c r="T842" s="71"/>
      <c r="U842" s="71"/>
      <c r="V842" s="71"/>
      <c r="W842" s="71"/>
      <c r="X842" s="71"/>
      <c r="Y842" s="71"/>
      <c r="Z842" s="71"/>
      <c r="AA842" s="71"/>
      <c r="AB842" s="71"/>
      <c r="AC842" s="71"/>
      <c r="AD842" s="71"/>
      <c r="AE842" s="71"/>
    </row>
    <row r="843" spans="6:31" x14ac:dyDescent="0.2">
      <c r="F843" s="71"/>
      <c r="G843" s="71"/>
      <c r="H843" s="71"/>
      <c r="I843" s="71"/>
      <c r="J843" s="71"/>
      <c r="K843" s="71"/>
      <c r="L843" s="71"/>
      <c r="M843" s="71"/>
      <c r="N843" s="71"/>
      <c r="O843" s="71"/>
      <c r="P843" s="71"/>
      <c r="Q843" s="71"/>
      <c r="R843" s="71"/>
      <c r="S843" s="71"/>
      <c r="T843" s="71"/>
      <c r="U843" s="71"/>
      <c r="V843" s="71"/>
      <c r="W843" s="71"/>
      <c r="X843" s="71"/>
      <c r="Y843" s="71"/>
      <c r="Z843" s="71"/>
      <c r="AA843" s="71"/>
      <c r="AB843" s="71"/>
      <c r="AC843" s="71"/>
      <c r="AD843" s="71"/>
      <c r="AE843" s="71"/>
    </row>
    <row r="844" spans="6:31" x14ac:dyDescent="0.2">
      <c r="F844" s="71"/>
      <c r="G844" s="71"/>
      <c r="H844" s="71"/>
      <c r="I844" s="71"/>
      <c r="J844" s="71"/>
      <c r="K844" s="71"/>
      <c r="L844" s="71"/>
      <c r="M844" s="71"/>
      <c r="N844" s="71"/>
      <c r="O844" s="71"/>
      <c r="P844" s="71"/>
      <c r="Q844" s="71"/>
      <c r="R844" s="71"/>
      <c r="S844" s="71"/>
      <c r="T844" s="71"/>
      <c r="U844" s="71"/>
      <c r="V844" s="71"/>
      <c r="W844" s="71"/>
      <c r="X844" s="71"/>
      <c r="Y844" s="71"/>
      <c r="Z844" s="71"/>
      <c r="AA844" s="71"/>
      <c r="AB844" s="71"/>
      <c r="AC844" s="71"/>
      <c r="AD844" s="71"/>
      <c r="AE844" s="71"/>
    </row>
    <row r="845" spans="6:31" x14ac:dyDescent="0.2">
      <c r="F845" s="71"/>
      <c r="G845" s="71"/>
      <c r="H845" s="71"/>
      <c r="I845" s="71"/>
      <c r="J845" s="71"/>
      <c r="K845" s="71"/>
      <c r="L845" s="71"/>
      <c r="M845" s="71"/>
      <c r="N845" s="71"/>
      <c r="O845" s="71"/>
      <c r="P845" s="71"/>
      <c r="Q845" s="71"/>
      <c r="R845" s="71"/>
      <c r="S845" s="71"/>
      <c r="T845" s="71"/>
      <c r="U845" s="71"/>
      <c r="V845" s="71"/>
      <c r="W845" s="71"/>
      <c r="X845" s="71"/>
      <c r="Y845" s="71"/>
      <c r="Z845" s="71"/>
      <c r="AA845" s="71"/>
      <c r="AB845" s="71"/>
      <c r="AC845" s="71"/>
      <c r="AD845" s="71"/>
      <c r="AE845" s="71"/>
    </row>
    <row r="846" spans="6:31" x14ac:dyDescent="0.2">
      <c r="F846" s="71"/>
      <c r="G846" s="71"/>
      <c r="H846" s="71"/>
      <c r="I846" s="71"/>
      <c r="J846" s="71"/>
      <c r="K846" s="71"/>
      <c r="L846" s="71"/>
      <c r="M846" s="71"/>
      <c r="N846" s="71"/>
      <c r="O846" s="71"/>
      <c r="P846" s="71"/>
      <c r="Q846" s="71"/>
      <c r="R846" s="71"/>
      <c r="S846" s="71"/>
      <c r="T846" s="71"/>
      <c r="U846" s="71"/>
      <c r="V846" s="71"/>
      <c r="W846" s="71"/>
      <c r="X846" s="71"/>
      <c r="Y846" s="71"/>
      <c r="Z846" s="71"/>
      <c r="AA846" s="71"/>
      <c r="AB846" s="71"/>
      <c r="AC846" s="71"/>
      <c r="AD846" s="71"/>
      <c r="AE846" s="71"/>
    </row>
    <row r="847" spans="6:31" x14ac:dyDescent="0.2">
      <c r="F847" s="71"/>
      <c r="G847" s="71"/>
      <c r="H847" s="71"/>
      <c r="I847" s="71"/>
      <c r="J847" s="71"/>
      <c r="K847" s="71"/>
      <c r="L847" s="71"/>
      <c r="M847" s="71"/>
      <c r="N847" s="71"/>
      <c r="O847" s="71"/>
      <c r="P847" s="71"/>
      <c r="Q847" s="71"/>
      <c r="R847" s="71"/>
      <c r="S847" s="71"/>
      <c r="T847" s="71"/>
      <c r="U847" s="71"/>
      <c r="V847" s="71"/>
      <c r="W847" s="71"/>
      <c r="X847" s="71"/>
      <c r="Y847" s="71"/>
      <c r="Z847" s="71"/>
      <c r="AA847" s="71"/>
      <c r="AB847" s="71"/>
      <c r="AC847" s="71"/>
      <c r="AD847" s="71"/>
      <c r="AE847" s="71"/>
    </row>
    <row r="848" spans="6:31" x14ac:dyDescent="0.2">
      <c r="F848" s="71"/>
      <c r="G848" s="71"/>
      <c r="H848" s="71"/>
      <c r="I848" s="71"/>
      <c r="J848" s="71"/>
      <c r="K848" s="71"/>
      <c r="L848" s="71"/>
      <c r="M848" s="71"/>
      <c r="N848" s="71"/>
      <c r="O848" s="71"/>
      <c r="P848" s="71"/>
      <c r="Q848" s="71"/>
      <c r="R848" s="71"/>
      <c r="S848" s="71"/>
      <c r="T848" s="71"/>
      <c r="U848" s="71"/>
      <c r="V848" s="71"/>
      <c r="W848" s="71"/>
      <c r="X848" s="71"/>
      <c r="Y848" s="71"/>
      <c r="Z848" s="71"/>
      <c r="AA848" s="71"/>
      <c r="AB848" s="71"/>
      <c r="AC848" s="71"/>
      <c r="AD848" s="71"/>
      <c r="AE848" s="71"/>
    </row>
    <row r="849" spans="6:31" x14ac:dyDescent="0.2">
      <c r="F849" s="71"/>
      <c r="G849" s="71"/>
      <c r="H849" s="71"/>
      <c r="I849" s="71"/>
      <c r="J849" s="71"/>
      <c r="K849" s="71"/>
      <c r="L849" s="71"/>
      <c r="M849" s="71"/>
      <c r="N849" s="71"/>
      <c r="O849" s="71"/>
      <c r="P849" s="71"/>
      <c r="Q849" s="71"/>
      <c r="R849" s="71"/>
      <c r="S849" s="71"/>
      <c r="T849" s="71"/>
      <c r="U849" s="71"/>
      <c r="V849" s="71"/>
      <c r="W849" s="71"/>
      <c r="X849" s="71"/>
      <c r="Y849" s="71"/>
      <c r="Z849" s="71"/>
      <c r="AA849" s="71"/>
      <c r="AB849" s="71"/>
      <c r="AC849" s="71"/>
      <c r="AD849" s="71"/>
      <c r="AE849" s="71"/>
    </row>
    <row r="850" spans="6:31" x14ac:dyDescent="0.2">
      <c r="F850" s="71"/>
      <c r="G850" s="71"/>
      <c r="H850" s="71"/>
      <c r="I850" s="71"/>
      <c r="J850" s="71"/>
      <c r="K850" s="71"/>
      <c r="L850" s="71"/>
      <c r="M850" s="71"/>
      <c r="N850" s="71"/>
      <c r="O850" s="71"/>
      <c r="P850" s="71"/>
      <c r="Q850" s="71"/>
      <c r="R850" s="71"/>
      <c r="S850" s="71"/>
      <c r="T850" s="71"/>
      <c r="U850" s="71"/>
      <c r="V850" s="71"/>
      <c r="W850" s="71"/>
      <c r="X850" s="71"/>
      <c r="Y850" s="71"/>
      <c r="Z850" s="71"/>
      <c r="AA850" s="71"/>
      <c r="AB850" s="71"/>
      <c r="AC850" s="71"/>
      <c r="AD850" s="71"/>
      <c r="AE850" s="71"/>
    </row>
    <row r="851" spans="6:31" x14ac:dyDescent="0.2">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row>
    <row r="852" spans="6:31" x14ac:dyDescent="0.2">
      <c r="F852" s="71"/>
      <c r="G852" s="71"/>
      <c r="H852" s="71"/>
      <c r="I852" s="71"/>
      <c r="J852" s="71"/>
      <c r="K852" s="71"/>
      <c r="L852" s="71"/>
      <c r="M852" s="71"/>
      <c r="N852" s="71"/>
      <c r="O852" s="71"/>
      <c r="P852" s="71"/>
      <c r="Q852" s="71"/>
      <c r="R852" s="71"/>
      <c r="S852" s="71"/>
      <c r="T852" s="71"/>
      <c r="U852" s="71"/>
      <c r="V852" s="71"/>
      <c r="W852" s="71"/>
      <c r="X852" s="71"/>
      <c r="Y852" s="71"/>
      <c r="Z852" s="71"/>
      <c r="AA852" s="71"/>
      <c r="AB852" s="71"/>
      <c r="AC852" s="71"/>
      <c r="AD852" s="71"/>
      <c r="AE852" s="71"/>
    </row>
    <row r="853" spans="6:31" x14ac:dyDescent="0.2">
      <c r="F853" s="71"/>
      <c r="G853" s="71"/>
      <c r="H853" s="71"/>
      <c r="I853" s="71"/>
      <c r="J853" s="71"/>
      <c r="K853" s="71"/>
      <c r="L853" s="71"/>
      <c r="M853" s="71"/>
      <c r="N853" s="71"/>
      <c r="O853" s="71"/>
      <c r="P853" s="71"/>
      <c r="Q853" s="71"/>
      <c r="R853" s="71"/>
      <c r="S853" s="71"/>
      <c r="T853" s="71"/>
      <c r="U853" s="71"/>
      <c r="V853" s="71"/>
      <c r="W853" s="71"/>
      <c r="X853" s="71"/>
      <c r="Y853" s="71"/>
      <c r="Z853" s="71"/>
      <c r="AA853" s="71"/>
      <c r="AB853" s="71"/>
      <c r="AC853" s="71"/>
      <c r="AD853" s="71"/>
      <c r="AE853" s="71"/>
    </row>
    <row r="854" spans="6:31" x14ac:dyDescent="0.2">
      <c r="F854" s="71"/>
      <c r="G854" s="71"/>
      <c r="H854" s="71"/>
      <c r="I854" s="71"/>
      <c r="J854" s="71"/>
      <c r="K854" s="71"/>
      <c r="L854" s="71"/>
      <c r="M854" s="71"/>
      <c r="N854" s="71"/>
      <c r="O854" s="71"/>
      <c r="P854" s="71"/>
      <c r="Q854" s="71"/>
      <c r="R854" s="71"/>
      <c r="S854" s="71"/>
      <c r="T854" s="71"/>
      <c r="U854" s="71"/>
      <c r="V854" s="71"/>
      <c r="W854" s="71"/>
      <c r="X854" s="71"/>
      <c r="Y854" s="71"/>
      <c r="Z854" s="71"/>
      <c r="AA854" s="71"/>
      <c r="AB854" s="71"/>
      <c r="AC854" s="71"/>
      <c r="AD854" s="71"/>
      <c r="AE854" s="71"/>
    </row>
    <row r="855" spans="6:31" x14ac:dyDescent="0.2">
      <c r="F855" s="71"/>
      <c r="G855" s="71"/>
      <c r="H855" s="71"/>
      <c r="I855" s="71"/>
      <c r="J855" s="71"/>
      <c r="K855" s="71"/>
      <c r="L855" s="71"/>
      <c r="M855" s="71"/>
      <c r="N855" s="71"/>
      <c r="O855" s="71"/>
      <c r="P855" s="71"/>
      <c r="Q855" s="71"/>
      <c r="R855" s="71"/>
      <c r="S855" s="71"/>
      <c r="T855" s="71"/>
      <c r="U855" s="71"/>
      <c r="V855" s="71"/>
      <c r="W855" s="71"/>
      <c r="X855" s="71"/>
      <c r="Y855" s="71"/>
      <c r="Z855" s="71"/>
      <c r="AA855" s="71"/>
      <c r="AB855" s="71"/>
      <c r="AC855" s="71"/>
      <c r="AD855" s="71"/>
      <c r="AE855" s="71"/>
    </row>
    <row r="856" spans="6:31" x14ac:dyDescent="0.2">
      <c r="F856" s="71"/>
      <c r="G856" s="71"/>
      <c r="H856" s="71"/>
      <c r="I856" s="71"/>
      <c r="J856" s="71"/>
      <c r="K856" s="71"/>
      <c r="L856" s="71"/>
      <c r="M856" s="71"/>
      <c r="N856" s="71"/>
      <c r="O856" s="71"/>
      <c r="P856" s="71"/>
      <c r="Q856" s="71"/>
      <c r="R856" s="71"/>
      <c r="S856" s="71"/>
      <c r="T856" s="71"/>
      <c r="U856" s="71"/>
      <c r="V856" s="71"/>
      <c r="W856" s="71"/>
      <c r="X856" s="71"/>
      <c r="Y856" s="71"/>
      <c r="Z856" s="71"/>
      <c r="AA856" s="71"/>
      <c r="AB856" s="71"/>
      <c r="AC856" s="71"/>
      <c r="AD856" s="71"/>
      <c r="AE856" s="71"/>
    </row>
    <row r="857" spans="6:31" x14ac:dyDescent="0.2">
      <c r="F857" s="71"/>
      <c r="G857" s="71"/>
      <c r="H857" s="71"/>
      <c r="I857" s="71"/>
      <c r="J857" s="71"/>
      <c r="K857" s="71"/>
      <c r="L857" s="71"/>
      <c r="M857" s="71"/>
      <c r="N857" s="71"/>
      <c r="O857" s="71"/>
      <c r="P857" s="71"/>
      <c r="Q857" s="71"/>
      <c r="R857" s="71"/>
      <c r="S857" s="71"/>
      <c r="T857" s="71"/>
      <c r="U857" s="71"/>
      <c r="V857" s="71"/>
      <c r="W857" s="71"/>
      <c r="X857" s="71"/>
      <c r="Y857" s="71"/>
      <c r="Z857" s="71"/>
      <c r="AA857" s="71"/>
      <c r="AB857" s="71"/>
      <c r="AC857" s="71"/>
      <c r="AD857" s="71"/>
      <c r="AE857" s="71"/>
    </row>
    <row r="858" spans="6:31" x14ac:dyDescent="0.2">
      <c r="F858" s="71"/>
      <c r="G858" s="71"/>
      <c r="H858" s="71"/>
      <c r="I858" s="71"/>
      <c r="J858" s="71"/>
      <c r="K858" s="71"/>
      <c r="L858" s="71"/>
      <c r="M858" s="71"/>
      <c r="N858" s="71"/>
      <c r="O858" s="71"/>
      <c r="P858" s="71"/>
      <c r="Q858" s="71"/>
      <c r="R858" s="71"/>
      <c r="S858" s="71"/>
      <c r="T858" s="71"/>
      <c r="U858" s="71"/>
      <c r="V858" s="71"/>
      <c r="W858" s="71"/>
      <c r="X858" s="71"/>
      <c r="Y858" s="71"/>
      <c r="Z858" s="71"/>
      <c r="AA858" s="71"/>
      <c r="AB858" s="71"/>
      <c r="AC858" s="71"/>
      <c r="AD858" s="71"/>
      <c r="AE858" s="71"/>
    </row>
    <row r="859" spans="6:31" x14ac:dyDescent="0.2">
      <c r="F859" s="71"/>
      <c r="G859" s="71"/>
      <c r="H859" s="71"/>
      <c r="I859" s="71"/>
      <c r="J859" s="71"/>
      <c r="K859" s="71"/>
      <c r="L859" s="71"/>
      <c r="M859" s="71"/>
      <c r="N859" s="71"/>
      <c r="O859" s="71"/>
      <c r="P859" s="71"/>
      <c r="Q859" s="71"/>
      <c r="R859" s="71"/>
      <c r="S859" s="71"/>
      <c r="T859" s="71"/>
      <c r="U859" s="71"/>
      <c r="V859" s="71"/>
      <c r="W859" s="71"/>
      <c r="X859" s="71"/>
      <c r="Y859" s="71"/>
      <c r="Z859" s="71"/>
      <c r="AA859" s="71"/>
      <c r="AB859" s="71"/>
      <c r="AC859" s="71"/>
      <c r="AD859" s="71"/>
      <c r="AE859" s="71"/>
    </row>
    <row r="860" spans="6:31" x14ac:dyDescent="0.2">
      <c r="F860" s="71"/>
      <c r="G860" s="71"/>
      <c r="H860" s="71"/>
      <c r="I860" s="71"/>
      <c r="J860" s="71"/>
      <c r="K860" s="71"/>
      <c r="L860" s="71"/>
      <c r="M860" s="71"/>
      <c r="N860" s="71"/>
      <c r="O860" s="71"/>
      <c r="P860" s="71"/>
      <c r="Q860" s="71"/>
      <c r="R860" s="71"/>
      <c r="S860" s="71"/>
      <c r="T860" s="71"/>
      <c r="U860" s="71"/>
      <c r="V860" s="71"/>
      <c r="W860" s="71"/>
      <c r="X860" s="71"/>
      <c r="Y860" s="71"/>
      <c r="Z860" s="71"/>
      <c r="AA860" s="71"/>
      <c r="AB860" s="71"/>
      <c r="AC860" s="71"/>
      <c r="AD860" s="71"/>
      <c r="AE860" s="71"/>
    </row>
    <row r="861" spans="6:31" x14ac:dyDescent="0.2">
      <c r="F861" s="71"/>
      <c r="G861" s="71"/>
      <c r="H861" s="71"/>
      <c r="I861" s="71"/>
      <c r="J861" s="71"/>
      <c r="K861" s="71"/>
      <c r="L861" s="71"/>
      <c r="M861" s="71"/>
      <c r="N861" s="71"/>
      <c r="O861" s="71"/>
      <c r="P861" s="71"/>
      <c r="Q861" s="71"/>
      <c r="R861" s="71"/>
      <c r="S861" s="71"/>
      <c r="T861" s="71"/>
      <c r="U861" s="71"/>
      <c r="V861" s="71"/>
      <c r="W861" s="71"/>
      <c r="X861" s="71"/>
      <c r="Y861" s="71"/>
      <c r="Z861" s="71"/>
      <c r="AA861" s="71"/>
      <c r="AB861" s="71"/>
      <c r="AC861" s="71"/>
      <c r="AD861" s="71"/>
      <c r="AE861" s="71"/>
    </row>
    <row r="862" spans="6:31" x14ac:dyDescent="0.2">
      <c r="F862" s="71"/>
      <c r="G862" s="71"/>
      <c r="H862" s="71"/>
      <c r="I862" s="71"/>
      <c r="J862" s="71"/>
      <c r="K862" s="71"/>
      <c r="L862" s="71"/>
      <c r="M862" s="71"/>
      <c r="N862" s="71"/>
      <c r="O862" s="71"/>
      <c r="P862" s="71"/>
      <c r="Q862" s="71"/>
      <c r="R862" s="71"/>
      <c r="S862" s="71"/>
      <c r="T862" s="71"/>
      <c r="U862" s="71"/>
      <c r="V862" s="71"/>
      <c r="W862" s="71"/>
      <c r="X862" s="71"/>
      <c r="Y862" s="71"/>
      <c r="Z862" s="71"/>
      <c r="AA862" s="71"/>
      <c r="AB862" s="71"/>
      <c r="AC862" s="71"/>
      <c r="AD862" s="71"/>
      <c r="AE862" s="71"/>
    </row>
  </sheetData>
  <mergeCells count="2">
    <mergeCell ref="E1:R1"/>
    <mergeCell ref="D236:J236"/>
  </mergeCells>
  <phoneticPr fontId="12" type="noConversion"/>
  <pageMargins left="0" right="0" top="0.2" bottom="0.35" header="0.2" footer="0.2"/>
  <pageSetup paperSize="5" scale="45"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21-22B Lead Sheet ATE</vt:lpstr>
      <vt:lpstr>'ROPS 21-22B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Schwenk, Ashley</cp:lastModifiedBy>
  <cp:lastPrinted>2021-12-22T20:05:21Z</cp:lastPrinted>
  <dcterms:created xsi:type="dcterms:W3CDTF">2021-12-22T19:35:09Z</dcterms:created>
  <dcterms:modified xsi:type="dcterms:W3CDTF">2022-01-03T23:47:33Z</dcterms:modified>
</cp:coreProperties>
</file>